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L\Div 1 and 2 and 3 Stats\"/>
    </mc:Choice>
  </mc:AlternateContent>
  <bookViews>
    <workbookView xWindow="480" yWindow="240" windowWidth="27795" windowHeight="12465"/>
  </bookViews>
  <sheets>
    <sheet name="Top 10" sheetId="3" r:id="rId1"/>
    <sheet name="Leaders" sheetId="12" r:id="rId2"/>
    <sheet name="HUSTLA'z" sheetId="2" r:id="rId3"/>
    <sheet name="Ring Stingers" sheetId="6" r:id="rId4"/>
    <sheet name="Robo Pandas" sheetId="7" r:id="rId5"/>
    <sheet name="Super Splash Bro's" sheetId="8" r:id="rId6"/>
    <sheet name="The Meme Team" sheetId="4" r:id="rId7"/>
    <sheet name="The Revolution" sheetId="9" r:id="rId8"/>
    <sheet name="Titans" sheetId="5" r:id="rId9"/>
    <sheet name="Games" sheetId="13" state="hidden" r:id="rId10"/>
  </sheets>
  <definedNames>
    <definedName name="_AMO_UniqueIdentifier" hidden="1">"'37ab0951-19fc-4a2d-96ea-0f7406d2843f'"</definedName>
  </definedNames>
  <calcPr calcId="162913"/>
</workbook>
</file>

<file path=xl/calcChain.xml><?xml version="1.0" encoding="utf-8"?>
<calcChain xmlns="http://schemas.openxmlformats.org/spreadsheetml/2006/main">
  <c r="A50" i="4" l="1"/>
  <c r="C50" i="4"/>
  <c r="D50" i="4"/>
  <c r="E50" i="4"/>
  <c r="F50" i="4"/>
  <c r="G50" i="4"/>
  <c r="H50" i="4"/>
  <c r="I50" i="4"/>
  <c r="J50" i="4"/>
  <c r="K50" i="4"/>
  <c r="L50" i="4"/>
  <c r="M50" i="4"/>
  <c r="A51" i="4"/>
  <c r="C51" i="4"/>
  <c r="D51" i="4"/>
  <c r="E51" i="4"/>
  <c r="F51" i="4"/>
  <c r="G51" i="4"/>
  <c r="H51" i="4"/>
  <c r="I51" i="4"/>
  <c r="J51" i="4"/>
  <c r="K51" i="4"/>
  <c r="L51" i="4"/>
  <c r="M51" i="4"/>
  <c r="A52" i="4"/>
  <c r="C52" i="4"/>
  <c r="D52" i="4"/>
  <c r="E52" i="4"/>
  <c r="F52" i="4"/>
  <c r="G52" i="4"/>
  <c r="H52" i="4"/>
  <c r="I52" i="4"/>
  <c r="J52" i="4"/>
  <c r="K52" i="4"/>
  <c r="L52" i="4"/>
  <c r="M52" i="4"/>
  <c r="N24" i="4"/>
  <c r="O24" i="4"/>
  <c r="N24" i="2"/>
  <c r="O24" i="2"/>
  <c r="A49" i="2"/>
  <c r="C49" i="2"/>
  <c r="D49" i="2"/>
  <c r="E49" i="2"/>
  <c r="F49" i="2"/>
  <c r="G49" i="2"/>
  <c r="H49" i="2"/>
  <c r="I49" i="2"/>
  <c r="J49" i="2"/>
  <c r="K49" i="2"/>
  <c r="L49" i="2"/>
  <c r="M49" i="2"/>
  <c r="A50" i="2"/>
  <c r="C50" i="2"/>
  <c r="D50" i="2"/>
  <c r="E50" i="2"/>
  <c r="F50" i="2"/>
  <c r="G50" i="2"/>
  <c r="H50" i="2"/>
  <c r="I50" i="2"/>
  <c r="J50" i="2"/>
  <c r="K50" i="2"/>
  <c r="L50" i="2"/>
  <c r="M50" i="2"/>
  <c r="N23" i="2"/>
  <c r="O23" i="2"/>
  <c r="N23" i="4"/>
  <c r="O23" i="4"/>
  <c r="N22" i="4"/>
  <c r="O22" i="4"/>
  <c r="N14" i="8"/>
  <c r="O14" i="8"/>
  <c r="N12" i="5"/>
  <c r="O12" i="5"/>
  <c r="A47" i="4"/>
  <c r="C47" i="4"/>
  <c r="D47" i="4"/>
  <c r="E47" i="4"/>
  <c r="F47" i="4"/>
  <c r="G47" i="4"/>
  <c r="H47" i="4"/>
  <c r="I47" i="4"/>
  <c r="J47" i="4"/>
  <c r="K47" i="4"/>
  <c r="L47" i="4"/>
  <c r="M47" i="4"/>
  <c r="A48" i="4"/>
  <c r="C48" i="4"/>
  <c r="D48" i="4"/>
  <c r="E48" i="4"/>
  <c r="F48" i="4"/>
  <c r="G48" i="4"/>
  <c r="H48" i="4"/>
  <c r="I48" i="4"/>
  <c r="J48" i="4"/>
  <c r="K48" i="4"/>
  <c r="L48" i="4"/>
  <c r="M48" i="4"/>
  <c r="A49" i="4"/>
  <c r="C49" i="4"/>
  <c r="D49" i="4"/>
  <c r="E49" i="4"/>
  <c r="F49" i="4"/>
  <c r="G49" i="4"/>
  <c r="H49" i="4"/>
  <c r="I49" i="4"/>
  <c r="J49" i="4"/>
  <c r="K49" i="4"/>
  <c r="L49" i="4"/>
  <c r="M49" i="4"/>
  <c r="N21" i="4"/>
  <c r="O21" i="4"/>
  <c r="N20" i="4"/>
  <c r="O20" i="4"/>
  <c r="N14" i="6"/>
  <c r="O14" i="6"/>
  <c r="N15" i="6"/>
  <c r="O15" i="6"/>
  <c r="N13" i="6"/>
  <c r="O13" i="6"/>
  <c r="A36" i="9"/>
  <c r="C36" i="9"/>
  <c r="D36" i="9"/>
  <c r="E36" i="9"/>
  <c r="F36" i="9"/>
  <c r="G36" i="9"/>
  <c r="H36" i="9"/>
  <c r="I36" i="9"/>
  <c r="J36" i="9"/>
  <c r="K36" i="9"/>
  <c r="L36" i="9"/>
  <c r="M36" i="9"/>
  <c r="N17" i="9"/>
  <c r="O17" i="9"/>
  <c r="N11" i="5"/>
  <c r="O11" i="5"/>
  <c r="A48" i="2"/>
  <c r="C48" i="2"/>
  <c r="D48" i="2"/>
  <c r="E48" i="2"/>
  <c r="F48" i="2"/>
  <c r="G48" i="2"/>
  <c r="H48" i="2"/>
  <c r="I48" i="2"/>
  <c r="J48" i="2"/>
  <c r="K48" i="2"/>
  <c r="L48" i="2"/>
  <c r="M48" i="2"/>
  <c r="N22" i="2"/>
  <c r="O22" i="2"/>
  <c r="A35" i="9"/>
  <c r="C35" i="9"/>
  <c r="D35" i="9"/>
  <c r="E35" i="9"/>
  <c r="F35" i="9"/>
  <c r="G35" i="9"/>
  <c r="H35" i="9"/>
  <c r="I35" i="9"/>
  <c r="J35" i="9"/>
  <c r="K35" i="9"/>
  <c r="L35" i="9"/>
  <c r="M35" i="9"/>
  <c r="N16" i="9"/>
  <c r="O16" i="9"/>
  <c r="N19" i="4"/>
  <c r="O19" i="4"/>
  <c r="N13" i="9"/>
  <c r="O13" i="9"/>
  <c r="N14" i="9"/>
  <c r="O14" i="9"/>
  <c r="N15" i="9"/>
  <c r="O15" i="9"/>
  <c r="N16" i="4"/>
  <c r="O16" i="4"/>
  <c r="N17" i="4"/>
  <c r="O17" i="4"/>
  <c r="N18" i="4"/>
  <c r="O18" i="4"/>
  <c r="N13" i="8"/>
  <c r="O13" i="8"/>
  <c r="N14" i="7"/>
  <c r="O14" i="7"/>
  <c r="A47" i="2"/>
  <c r="C47" i="2"/>
  <c r="D47" i="2"/>
  <c r="E47" i="2"/>
  <c r="F47" i="2"/>
  <c r="G47" i="2"/>
  <c r="H47" i="2"/>
  <c r="I47" i="2"/>
  <c r="J47" i="2"/>
  <c r="K47" i="2"/>
  <c r="L47" i="2"/>
  <c r="M47" i="2"/>
  <c r="N21" i="2"/>
  <c r="O21" i="2"/>
  <c r="N15" i="4"/>
  <c r="O15" i="4"/>
  <c r="N13" i="7"/>
  <c r="O13" i="7"/>
  <c r="A46" i="2"/>
  <c r="C46" i="2"/>
  <c r="D46" i="2"/>
  <c r="E46" i="2"/>
  <c r="F46" i="2"/>
  <c r="G46" i="2"/>
  <c r="H46" i="2"/>
  <c r="I46" i="2"/>
  <c r="J46" i="2"/>
  <c r="K46" i="2"/>
  <c r="L46" i="2"/>
  <c r="M46" i="2"/>
  <c r="N20" i="2"/>
  <c r="O20" i="2"/>
  <c r="N12" i="6"/>
  <c r="O12" i="6"/>
  <c r="A45" i="2"/>
  <c r="C45" i="2"/>
  <c r="D45" i="2"/>
  <c r="E45" i="2"/>
  <c r="F45" i="2"/>
  <c r="G45" i="2"/>
  <c r="H45" i="2"/>
  <c r="I45" i="2"/>
  <c r="J45" i="2"/>
  <c r="K45" i="2"/>
  <c r="L45" i="2"/>
  <c r="M45" i="2"/>
  <c r="N19" i="2"/>
  <c r="O19" i="2"/>
  <c r="A44" i="2"/>
  <c r="C44" i="2"/>
  <c r="D44" i="2"/>
  <c r="E44" i="2"/>
  <c r="F44" i="2"/>
  <c r="G44" i="2"/>
  <c r="H44" i="2"/>
  <c r="I44" i="2"/>
  <c r="J44" i="2"/>
  <c r="K44" i="2"/>
  <c r="L44" i="2"/>
  <c r="M44" i="2"/>
  <c r="N18" i="2"/>
  <c r="O18" i="2"/>
  <c r="N14" i="4"/>
  <c r="O14" i="4"/>
  <c r="N13" i="4"/>
  <c r="O13" i="4"/>
  <c r="N11" i="6"/>
  <c r="O11" i="6"/>
  <c r="A42" i="2"/>
  <c r="C42" i="2"/>
  <c r="D42" i="2"/>
  <c r="E42" i="2"/>
  <c r="F42" i="2"/>
  <c r="G42" i="2"/>
  <c r="H42" i="2"/>
  <c r="I42" i="2"/>
  <c r="J42" i="2"/>
  <c r="K42" i="2"/>
  <c r="L42" i="2"/>
  <c r="M42" i="2"/>
  <c r="A43" i="2"/>
  <c r="C43" i="2"/>
  <c r="D43" i="2"/>
  <c r="E43" i="2"/>
  <c r="F43" i="2"/>
  <c r="G43" i="2"/>
  <c r="H43" i="2"/>
  <c r="I43" i="2"/>
  <c r="J43" i="2"/>
  <c r="K43" i="2"/>
  <c r="L43" i="2"/>
  <c r="M43" i="2"/>
  <c r="N16" i="2"/>
  <c r="O16" i="2"/>
  <c r="N17" i="2"/>
  <c r="O17" i="2"/>
  <c r="N12" i="9"/>
  <c r="O12" i="9"/>
  <c r="N11" i="4"/>
  <c r="O11" i="4"/>
  <c r="N12" i="4"/>
  <c r="O12" i="4"/>
  <c r="N11" i="8"/>
  <c r="O11" i="8"/>
  <c r="N12" i="8"/>
  <c r="O12" i="8"/>
  <c r="N10" i="7"/>
  <c r="O10" i="7"/>
  <c r="N11" i="7"/>
  <c r="O11" i="7"/>
  <c r="N12" i="7"/>
  <c r="O12" i="7"/>
  <c r="N9" i="6"/>
  <c r="O9" i="6"/>
  <c r="N10" i="6"/>
  <c r="O10" i="6"/>
  <c r="A36" i="7"/>
  <c r="C36" i="7"/>
  <c r="D36" i="7"/>
  <c r="E36" i="7"/>
  <c r="F36" i="7"/>
  <c r="G36" i="7"/>
  <c r="H36" i="7"/>
  <c r="I36" i="7"/>
  <c r="J36" i="7"/>
  <c r="K36" i="7"/>
  <c r="L36" i="7"/>
  <c r="M36" i="7"/>
  <c r="A37" i="7"/>
  <c r="C37" i="7"/>
  <c r="D37" i="7"/>
  <c r="E37" i="7"/>
  <c r="F37" i="7"/>
  <c r="G37" i="7"/>
  <c r="H37" i="7"/>
  <c r="I37" i="7"/>
  <c r="J37" i="7"/>
  <c r="K37" i="7"/>
  <c r="L37" i="7"/>
  <c r="M37" i="7"/>
  <c r="N15" i="2"/>
  <c r="O15" i="2"/>
  <c r="A35" i="5"/>
  <c r="C35" i="5"/>
  <c r="D35" i="5"/>
  <c r="E35" i="5"/>
  <c r="F35" i="5"/>
  <c r="G35" i="5"/>
  <c r="H35" i="5"/>
  <c r="I35" i="5"/>
  <c r="J35" i="5"/>
  <c r="K35" i="5"/>
  <c r="L35" i="5"/>
  <c r="M35" i="5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5"/>
  <c r="O5" i="5"/>
  <c r="O6" i="5"/>
  <c r="O7" i="5"/>
  <c r="O8" i="5"/>
  <c r="O9" i="5"/>
  <c r="O10" i="5"/>
  <c r="O3" i="5"/>
  <c r="N4" i="5"/>
  <c r="N5" i="5"/>
  <c r="N6" i="5"/>
  <c r="N7" i="5"/>
  <c r="N8" i="5"/>
  <c r="N9" i="5"/>
  <c r="N10" i="5"/>
  <c r="N3" i="5"/>
  <c r="O4" i="2"/>
  <c r="O5" i="2"/>
  <c r="O6" i="2"/>
  <c r="O7" i="2"/>
  <c r="O8" i="2"/>
  <c r="O9" i="2"/>
  <c r="O10" i="2"/>
  <c r="O11" i="2"/>
  <c r="O12" i="2"/>
  <c r="O13" i="2"/>
  <c r="O14" i="2"/>
  <c r="O3" i="2"/>
  <c r="N4" i="2"/>
  <c r="N5" i="2"/>
  <c r="N6" i="2"/>
  <c r="N7" i="2"/>
  <c r="N8" i="2"/>
  <c r="N9" i="2"/>
  <c r="N10" i="2"/>
  <c r="N11" i="2"/>
  <c r="N12" i="2"/>
  <c r="N13" i="2"/>
  <c r="N14" i="2"/>
  <c r="N3" i="2"/>
  <c r="O4" i="4"/>
  <c r="O5" i="4"/>
  <c r="O6" i="4"/>
  <c r="O7" i="4"/>
  <c r="O8" i="4"/>
  <c r="O9" i="4"/>
  <c r="O10" i="4"/>
  <c r="O3" i="4"/>
  <c r="N4" i="4"/>
  <c r="N5" i="4"/>
  <c r="N6" i="4"/>
  <c r="N7" i="4"/>
  <c r="N8" i="4"/>
  <c r="N9" i="4"/>
  <c r="N10" i="4"/>
  <c r="N3" i="4"/>
  <c r="C29" i="2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0" i="6"/>
  <c r="C30" i="6"/>
  <c r="D30" i="6"/>
  <c r="E30" i="6"/>
  <c r="F30" i="6"/>
  <c r="G30" i="6"/>
  <c r="H30" i="6"/>
  <c r="I30" i="6"/>
  <c r="J30" i="6"/>
  <c r="K30" i="6"/>
  <c r="L30" i="6"/>
  <c r="M30" i="6"/>
  <c r="A31" i="6"/>
  <c r="C31" i="6"/>
  <c r="D31" i="6"/>
  <c r="E31" i="6"/>
  <c r="F31" i="6"/>
  <c r="G31" i="6"/>
  <c r="H31" i="6"/>
  <c r="I31" i="6"/>
  <c r="J31" i="6"/>
  <c r="K31" i="6"/>
  <c r="L31" i="6"/>
  <c r="M31" i="6"/>
  <c r="A32" i="6"/>
  <c r="C32" i="6"/>
  <c r="D32" i="6"/>
  <c r="E32" i="6"/>
  <c r="F32" i="6"/>
  <c r="G32" i="6"/>
  <c r="H32" i="6"/>
  <c r="I32" i="6"/>
  <c r="J32" i="6"/>
  <c r="K32" i="6"/>
  <c r="L32" i="6"/>
  <c r="M32" i="6"/>
  <c r="A33" i="6"/>
  <c r="C33" i="6"/>
  <c r="D33" i="6"/>
  <c r="E33" i="6"/>
  <c r="F33" i="6"/>
  <c r="G33" i="6"/>
  <c r="H33" i="6"/>
  <c r="I33" i="6"/>
  <c r="J33" i="6"/>
  <c r="K33" i="6"/>
  <c r="L33" i="6"/>
  <c r="M33" i="6"/>
  <c r="A34" i="6"/>
  <c r="C34" i="6"/>
  <c r="D34" i="6"/>
  <c r="E34" i="6"/>
  <c r="F34" i="6"/>
  <c r="G34" i="6"/>
  <c r="H34" i="6"/>
  <c r="I34" i="6"/>
  <c r="J34" i="6"/>
  <c r="K34" i="6"/>
  <c r="L34" i="6"/>
  <c r="M34" i="6"/>
  <c r="A35" i="6"/>
  <c r="C35" i="6"/>
  <c r="D35" i="6"/>
  <c r="E35" i="6"/>
  <c r="F35" i="6"/>
  <c r="G35" i="6"/>
  <c r="H35" i="6"/>
  <c r="I35" i="6"/>
  <c r="J35" i="6"/>
  <c r="K35" i="6"/>
  <c r="L35" i="6"/>
  <c r="M35" i="6"/>
  <c r="A36" i="6"/>
  <c r="C36" i="6"/>
  <c r="D36" i="6"/>
  <c r="E36" i="6"/>
  <c r="F36" i="6"/>
  <c r="G36" i="6"/>
  <c r="H36" i="6"/>
  <c r="I36" i="6"/>
  <c r="J36" i="6"/>
  <c r="K36" i="6"/>
  <c r="L36" i="6"/>
  <c r="M36" i="6"/>
  <c r="A37" i="6"/>
  <c r="C37" i="6"/>
  <c r="D37" i="6"/>
  <c r="E37" i="6"/>
  <c r="F37" i="6"/>
  <c r="G37" i="6"/>
  <c r="H37" i="6"/>
  <c r="I37" i="6"/>
  <c r="J37" i="6"/>
  <c r="K37" i="6"/>
  <c r="L37" i="6"/>
  <c r="M37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A41" i="6"/>
  <c r="C41" i="6"/>
  <c r="D41" i="6"/>
  <c r="E41" i="6"/>
  <c r="F41" i="6"/>
  <c r="G41" i="6"/>
  <c r="H41" i="6"/>
  <c r="I41" i="6"/>
  <c r="J41" i="6"/>
  <c r="K41" i="6"/>
  <c r="L41" i="6"/>
  <c r="M41" i="6"/>
  <c r="A35" i="7"/>
  <c r="C35" i="7"/>
  <c r="D35" i="7"/>
  <c r="E35" i="7"/>
  <c r="F35" i="7"/>
  <c r="G35" i="7"/>
  <c r="H35" i="7"/>
  <c r="I35" i="7"/>
  <c r="J35" i="7"/>
  <c r="K35" i="7"/>
  <c r="L35" i="7"/>
  <c r="M35" i="7"/>
  <c r="A44" i="4"/>
  <c r="C44" i="4"/>
  <c r="D44" i="4"/>
  <c r="E44" i="4"/>
  <c r="F44" i="4"/>
  <c r="G44" i="4"/>
  <c r="H44" i="4"/>
  <c r="I44" i="4"/>
  <c r="J44" i="4"/>
  <c r="K44" i="4"/>
  <c r="L44" i="4"/>
  <c r="M44" i="4"/>
  <c r="A45" i="4"/>
  <c r="C45" i="4"/>
  <c r="D45" i="4"/>
  <c r="E45" i="4"/>
  <c r="F45" i="4"/>
  <c r="G45" i="4"/>
  <c r="H45" i="4"/>
  <c r="I45" i="4"/>
  <c r="J45" i="4"/>
  <c r="K45" i="4"/>
  <c r="L45" i="4"/>
  <c r="M45" i="4"/>
  <c r="A46" i="4"/>
  <c r="C46" i="4"/>
  <c r="D46" i="4"/>
  <c r="E46" i="4"/>
  <c r="F46" i="4"/>
  <c r="G46" i="4"/>
  <c r="H46" i="4"/>
  <c r="I46" i="4"/>
  <c r="J46" i="4"/>
  <c r="K46" i="4"/>
  <c r="L46" i="4"/>
  <c r="M46" i="4"/>
  <c r="A35" i="8"/>
  <c r="C35" i="8"/>
  <c r="D35" i="8"/>
  <c r="E35" i="8"/>
  <c r="F35" i="8"/>
  <c r="G35" i="8"/>
  <c r="H35" i="8"/>
  <c r="I35" i="8"/>
  <c r="J35" i="8"/>
  <c r="K35" i="8"/>
  <c r="L35" i="8"/>
  <c r="M35" i="8"/>
  <c r="A43" i="4"/>
  <c r="C43" i="4"/>
  <c r="D43" i="4"/>
  <c r="E43" i="4"/>
  <c r="F43" i="4"/>
  <c r="G43" i="4"/>
  <c r="H43" i="4"/>
  <c r="I43" i="4"/>
  <c r="J43" i="4"/>
  <c r="K43" i="4"/>
  <c r="L43" i="4"/>
  <c r="M43" i="4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C38" i="2"/>
  <c r="D38" i="2"/>
  <c r="E38" i="2"/>
  <c r="F38" i="2"/>
  <c r="G38" i="2"/>
  <c r="H38" i="2"/>
  <c r="I38" i="2"/>
  <c r="J38" i="2"/>
  <c r="K38" i="2"/>
  <c r="L38" i="2"/>
  <c r="M38" i="2"/>
  <c r="C39" i="2"/>
  <c r="D39" i="2"/>
  <c r="E39" i="2"/>
  <c r="F39" i="2"/>
  <c r="G39" i="2"/>
  <c r="H39" i="2"/>
  <c r="I39" i="2"/>
  <c r="J39" i="2"/>
  <c r="K39" i="2"/>
  <c r="L39" i="2"/>
  <c r="M39" i="2"/>
  <c r="C40" i="2"/>
  <c r="D40" i="2"/>
  <c r="E40" i="2"/>
  <c r="F40" i="2"/>
  <c r="G40" i="2"/>
  <c r="H40" i="2"/>
  <c r="I40" i="2"/>
  <c r="J40" i="2"/>
  <c r="K40" i="2"/>
  <c r="L40" i="2"/>
  <c r="M40" i="2"/>
  <c r="C41" i="2"/>
  <c r="D41" i="2"/>
  <c r="E41" i="2"/>
  <c r="F41" i="2"/>
  <c r="G41" i="2"/>
  <c r="H41" i="2"/>
  <c r="I41" i="2"/>
  <c r="J41" i="2"/>
  <c r="K41" i="2"/>
  <c r="L41" i="2"/>
  <c r="M41" i="2"/>
  <c r="C39" i="4"/>
  <c r="D39" i="4"/>
  <c r="E39" i="4"/>
  <c r="F39" i="4"/>
  <c r="G39" i="4"/>
  <c r="H39" i="4"/>
  <c r="I39" i="4"/>
  <c r="J39" i="4"/>
  <c r="K39" i="4"/>
  <c r="L39" i="4"/>
  <c r="M39" i="4"/>
  <c r="C40" i="4"/>
  <c r="D40" i="4"/>
  <c r="E40" i="4"/>
  <c r="F40" i="4"/>
  <c r="G40" i="4"/>
  <c r="H40" i="4"/>
  <c r="I40" i="4"/>
  <c r="J40" i="4"/>
  <c r="K40" i="4"/>
  <c r="L40" i="4"/>
  <c r="M40" i="4"/>
  <c r="C41" i="4"/>
  <c r="D41" i="4"/>
  <c r="E41" i="4"/>
  <c r="F41" i="4"/>
  <c r="G41" i="4"/>
  <c r="H41" i="4"/>
  <c r="I41" i="4"/>
  <c r="J41" i="4"/>
  <c r="K41" i="4"/>
  <c r="L41" i="4"/>
  <c r="M41" i="4"/>
  <c r="C42" i="4"/>
  <c r="D42" i="4"/>
  <c r="E42" i="4"/>
  <c r="F42" i="4"/>
  <c r="G42" i="4"/>
  <c r="H42" i="4"/>
  <c r="I42" i="4"/>
  <c r="J42" i="4"/>
  <c r="K42" i="4"/>
  <c r="L42" i="4"/>
  <c r="M42" i="4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M24" i="6"/>
  <c r="L24" i="6"/>
  <c r="K24" i="6"/>
  <c r="J24" i="6"/>
  <c r="I24" i="6"/>
  <c r="H24" i="6"/>
  <c r="G24" i="6"/>
  <c r="F24" i="6"/>
  <c r="E24" i="6"/>
  <c r="D24" i="6"/>
  <c r="C24" i="6"/>
  <c r="A24" i="6"/>
  <c r="A34" i="5"/>
  <c r="A33" i="5"/>
  <c r="A32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A42" i="4"/>
  <c r="A41" i="4"/>
  <c r="A40" i="4"/>
  <c r="A39" i="4"/>
  <c r="M38" i="4"/>
  <c r="L38" i="4"/>
  <c r="K38" i="4"/>
  <c r="J38" i="4"/>
  <c r="I38" i="4"/>
  <c r="H38" i="4"/>
  <c r="G38" i="4"/>
  <c r="F38" i="4"/>
  <c r="E38" i="4"/>
  <c r="D38" i="4"/>
  <c r="C38" i="4"/>
  <c r="A38" i="4"/>
  <c r="M37" i="4"/>
  <c r="L37" i="4"/>
  <c r="K37" i="4"/>
  <c r="J37" i="4"/>
  <c r="I37" i="4"/>
  <c r="H37" i="4"/>
  <c r="G37" i="4"/>
  <c r="F37" i="4"/>
  <c r="E37" i="4"/>
  <c r="D37" i="4"/>
  <c r="C37" i="4"/>
  <c r="A37" i="4"/>
  <c r="M36" i="4"/>
  <c r="L36" i="4"/>
  <c r="K36" i="4"/>
  <c r="J36" i="4"/>
  <c r="I36" i="4"/>
  <c r="H36" i="4"/>
  <c r="G36" i="4"/>
  <c r="F36" i="4"/>
  <c r="E36" i="4"/>
  <c r="D36" i="4"/>
  <c r="C36" i="4"/>
  <c r="A36" i="4"/>
  <c r="M35" i="4"/>
  <c r="L35" i="4"/>
  <c r="K35" i="4"/>
  <c r="J35" i="4"/>
  <c r="I35" i="4"/>
  <c r="H35" i="4"/>
  <c r="G35" i="4"/>
  <c r="F35" i="4"/>
  <c r="E35" i="4"/>
  <c r="D35" i="4"/>
  <c r="C35" i="4"/>
  <c r="A35" i="4"/>
  <c r="M34" i="4"/>
  <c r="L34" i="4"/>
  <c r="K34" i="4"/>
  <c r="J34" i="4"/>
  <c r="I34" i="4"/>
  <c r="H34" i="4"/>
  <c r="G34" i="4"/>
  <c r="F34" i="4"/>
  <c r="E34" i="4"/>
  <c r="D34" i="4"/>
  <c r="C34" i="4"/>
  <c r="A34" i="4"/>
  <c r="M33" i="4"/>
  <c r="L33" i="4"/>
  <c r="K33" i="4"/>
  <c r="J33" i="4"/>
  <c r="I33" i="4"/>
  <c r="H33" i="4"/>
  <c r="G33" i="4"/>
  <c r="F33" i="4"/>
  <c r="E33" i="4"/>
  <c r="D33" i="4"/>
  <c r="C33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C30" i="4"/>
  <c r="A30" i="4"/>
  <c r="D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C33" i="2"/>
  <c r="D33" i="2"/>
  <c r="E33" i="2"/>
  <c r="F33" i="2"/>
  <c r="G33" i="2"/>
  <c r="H33" i="2"/>
  <c r="I33" i="2"/>
  <c r="J33" i="2"/>
  <c r="K33" i="2"/>
  <c r="L33" i="2"/>
  <c r="M33" i="2"/>
  <c r="C34" i="2"/>
  <c r="D34" i="2"/>
  <c r="E34" i="2"/>
  <c r="F34" i="2"/>
  <c r="G34" i="2"/>
  <c r="H34" i="2"/>
  <c r="I34" i="2"/>
  <c r="J34" i="2"/>
  <c r="K34" i="2"/>
  <c r="L34" i="2"/>
  <c r="M34" i="2"/>
  <c r="C35" i="2"/>
  <c r="D35" i="2"/>
  <c r="E35" i="2"/>
  <c r="F35" i="2"/>
  <c r="G35" i="2"/>
  <c r="H35" i="2"/>
  <c r="I35" i="2"/>
  <c r="J35" i="2"/>
  <c r="K35" i="2"/>
  <c r="L35" i="2"/>
  <c r="M35" i="2"/>
  <c r="C36" i="2"/>
  <c r="D36" i="2"/>
  <c r="E36" i="2"/>
  <c r="F36" i="2"/>
  <c r="G36" i="2"/>
  <c r="H36" i="2"/>
  <c r="I36" i="2"/>
  <c r="J36" i="2"/>
  <c r="K36" i="2"/>
  <c r="L36" i="2"/>
  <c r="M36" i="2"/>
  <c r="C37" i="2"/>
  <c r="D37" i="2"/>
  <c r="E37" i="2"/>
  <c r="F37" i="2"/>
  <c r="G37" i="2"/>
  <c r="H37" i="2"/>
  <c r="I37" i="2"/>
  <c r="J37" i="2"/>
  <c r="K37" i="2"/>
  <c r="L37" i="2"/>
  <c r="M37" i="2"/>
  <c r="E29" i="2"/>
  <c r="F29" i="2"/>
  <c r="G29" i="2"/>
  <c r="H29" i="2"/>
  <c r="I29" i="2"/>
  <c r="J29" i="2"/>
  <c r="K29" i="2"/>
  <c r="L29" i="2"/>
  <c r="M29" i="2"/>
  <c r="A30" i="2"/>
  <c r="A31" i="2"/>
  <c r="A32" i="2"/>
  <c r="A33" i="2"/>
  <c r="A34" i="2"/>
  <c r="A35" i="2"/>
  <c r="A36" i="2"/>
  <c r="A37" i="2"/>
  <c r="A38" i="2"/>
  <c r="A39" i="2"/>
  <c r="A40" i="2"/>
  <c r="A41" i="2"/>
  <c r="A29" i="2"/>
</calcChain>
</file>

<file path=xl/sharedStrings.xml><?xml version="1.0" encoding="utf-8"?>
<sst xmlns="http://schemas.openxmlformats.org/spreadsheetml/2006/main" count="852" uniqueCount="153">
  <si>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</si>
  <si>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</si>
  <si>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</si>
  <si>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</si>
  <si>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</si>
  <si>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</si>
  <si>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</si>
  <si>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</si>
  <si>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</si>
  <si>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</si>
  <si>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</si>
  <si>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</si>
  <si>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</si>
  <si>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</si>
  <si>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</si>
  <si>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</si>
  <si>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</si>
  <si>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</si>
  <si>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</si>
  <si>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</si>
  <si>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</si>
  <si>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</si>
  <si>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</si>
  <si>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</si>
  <si>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</si>
  <si>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</si>
  <si>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</si>
  <si>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</si>
  <si>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</si>
  <si>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</si>
  <si>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</si>
  <si>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</si>
  <si>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</si>
  <si>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Dobol Dizon</t>
  </si>
  <si>
    <t>Stuart Faunt</t>
  </si>
  <si>
    <t>Tim Zuber</t>
  </si>
  <si>
    <t>Michael Rosewarne</t>
  </si>
  <si>
    <t>Ring Stingers</t>
  </si>
  <si>
    <t>Brendan Clark</t>
  </si>
  <si>
    <t>James McLauchlan</t>
  </si>
  <si>
    <t>Martin White</t>
  </si>
  <si>
    <t>Phillip McLauchlan</t>
  </si>
  <si>
    <t>Manuel Roring</t>
  </si>
  <si>
    <t>Andrew McDonald</t>
  </si>
  <si>
    <t>Robo Pandas</t>
  </si>
  <si>
    <t>Alex Block</t>
  </si>
  <si>
    <t>Justin Pickering</t>
  </si>
  <si>
    <t>Nick Ramirez</t>
  </si>
  <si>
    <t>Thomas Ng</t>
  </si>
  <si>
    <t>Rob Whild</t>
  </si>
  <si>
    <t>Terry Bakkum</t>
  </si>
  <si>
    <t>Super Splash Bro's</t>
  </si>
  <si>
    <t>Ben O'Brien</t>
  </si>
  <si>
    <t>Brys Palat</t>
  </si>
  <si>
    <t>Cody Denham</t>
  </si>
  <si>
    <t>Ethan Tulk</t>
  </si>
  <si>
    <t>Josh Tomlin</t>
  </si>
  <si>
    <t>Kieran Krogh Nuemann</t>
  </si>
  <si>
    <t>Liam Krogh Nuemann</t>
  </si>
  <si>
    <t>Zac Murdoch</t>
  </si>
  <si>
    <t>The Revolution</t>
  </si>
  <si>
    <t>Aaron Baguley</t>
  </si>
  <si>
    <t>Brian Christensen</t>
  </si>
  <si>
    <t>Gabriel Morosi</t>
  </si>
  <si>
    <t>Greg Boschman</t>
  </si>
  <si>
    <t>Leigh Morgan</t>
  </si>
  <si>
    <t>Sam Dutton</t>
  </si>
  <si>
    <t>Scott Snelson</t>
  </si>
  <si>
    <t>Division 3 League Leader totals</t>
  </si>
  <si>
    <t>Jean Deschanel</t>
  </si>
  <si>
    <t>IA</t>
  </si>
  <si>
    <t>Grand Total</t>
  </si>
  <si>
    <t>Injury Attendance</t>
  </si>
  <si>
    <t>Game eligibility</t>
  </si>
  <si>
    <t>Matt Ward</t>
  </si>
  <si>
    <t>Curtis Lasarevic</t>
  </si>
  <si>
    <t>Alex Burnett</t>
  </si>
  <si>
    <t>Scott Culpitt</t>
  </si>
  <si>
    <t>Nicholas Brotohusodo</t>
  </si>
  <si>
    <t>Titans</t>
  </si>
  <si>
    <t>The Meme Team</t>
  </si>
  <si>
    <t>David Nguyen</t>
  </si>
  <si>
    <t>Josh Mak</t>
  </si>
  <si>
    <t>Kelvin Pham</t>
  </si>
  <si>
    <t>Artan Cani</t>
  </si>
  <si>
    <t>Nathan O'Reilly</t>
  </si>
  <si>
    <t>Tom Xu</t>
  </si>
  <si>
    <t>Young Taek You</t>
  </si>
  <si>
    <t>Daniel Westerhof</t>
  </si>
  <si>
    <t>HUSTLA'z</t>
  </si>
  <si>
    <t>Laina Matautia</t>
  </si>
  <si>
    <t>Josh Arona</t>
  </si>
  <si>
    <t>Julius Afele</t>
  </si>
  <si>
    <t>Peter Matautia</t>
  </si>
  <si>
    <t>Stuart Lolotonga</t>
  </si>
  <si>
    <t>Lazarus Stevenson</t>
  </si>
  <si>
    <t>Blake Perry</t>
  </si>
  <si>
    <t>James Robinson</t>
  </si>
  <si>
    <t>Nick McClelland</t>
  </si>
  <si>
    <t>Anthony Brown</t>
  </si>
  <si>
    <t>Brent Osmotherly</t>
  </si>
  <si>
    <t>Lisate Unga</t>
  </si>
  <si>
    <t>Zac Fisher</t>
  </si>
  <si>
    <t>Shane Taikari</t>
  </si>
  <si>
    <t>Michael Schubert</t>
  </si>
  <si>
    <t>Brett Hanlon</t>
  </si>
  <si>
    <t>Simon Reynolds</t>
  </si>
  <si>
    <t>Phil Rowell</t>
  </si>
  <si>
    <t>Marco Damico</t>
  </si>
  <si>
    <t>Tom Bermingham</t>
  </si>
  <si>
    <t>Corey Leathart</t>
  </si>
  <si>
    <t>Ian Barons</t>
  </si>
  <si>
    <t>Ben Taite</t>
  </si>
  <si>
    <t>Brad Matautia</t>
  </si>
  <si>
    <t>Epeli Khan</t>
  </si>
  <si>
    <t>Paul Marshall</t>
  </si>
  <si>
    <t>Latrell Ale-Tua</t>
  </si>
  <si>
    <t>Tim McLauchlan</t>
  </si>
  <si>
    <t>AJ Abel</t>
  </si>
  <si>
    <t>Dennis Idehen</t>
  </si>
  <si>
    <t>Trent Naden</t>
  </si>
  <si>
    <t>Tony Alofipo</t>
  </si>
  <si>
    <t>Andrew Wong</t>
  </si>
  <si>
    <t>Leroy Chiu</t>
  </si>
  <si>
    <t>Jade Benedictos</t>
  </si>
  <si>
    <t>Jelle Kroon</t>
  </si>
  <si>
    <t>Jayden Lumley</t>
  </si>
  <si>
    <t>Tom Cole</t>
  </si>
  <si>
    <t>Sam Guymer</t>
  </si>
  <si>
    <t>Nas Naseri</t>
  </si>
  <si>
    <t>Alan Graham</t>
  </si>
  <si>
    <t>Antoni Di Placido</t>
  </si>
  <si>
    <t>Tony Zhang</t>
  </si>
  <si>
    <t>Brenton Nelson</t>
  </si>
  <si>
    <t>Daniel Burgess</t>
  </si>
  <si>
    <t>Jacob O'Connel</t>
  </si>
  <si>
    <t>David Blanchfield</t>
  </si>
  <si>
    <t>Iakopo Alofipo</t>
  </si>
  <si>
    <t>Sebastian Tu</t>
  </si>
  <si>
    <t>Etienne Maujean</t>
  </si>
  <si>
    <t>Josh Pogson</t>
  </si>
  <si>
    <t>Division 3 League Leaders - 12 games played minimum</t>
  </si>
  <si>
    <t>Jack Germein</t>
  </si>
  <si>
    <t>Oscar Pfohl</t>
  </si>
  <si>
    <t>Kynan Tulk</t>
  </si>
  <si>
    <t>Russel Dungganon</t>
  </si>
  <si>
    <t>Aljo Basilio</t>
  </si>
  <si>
    <t>Tim Sunderland</t>
  </si>
  <si>
    <t>Clayton Perry</t>
  </si>
  <si>
    <t>Michael Bowerbank</t>
  </si>
  <si>
    <t>Steph Vella</t>
  </si>
  <si>
    <t>Damien Holcroft</t>
  </si>
  <si>
    <t>Revolution Sundries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</si>
</sst>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1"/>
      <color rgb="FF3399FF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9" fillId="0" borderId="0" xfId="0" applyFont="1"/>
    <xf numFmtId="0" fontId="0" fillId="0" borderId="0" xfId="0"/>
    <xf numFmtId="0" fontId="6" fillId="0" borderId="0" xfId="0" applyNumberFormat="1" applyFont="1"/>
    <xf numFmtId="0" fontId="6" fillId="19" borderId="8" xfId="0" applyFont="1" applyFill="1" applyBorder="1"/>
    <xf numFmtId="0" fontId="0" fillId="0" borderId="0" xfId="0" applyNumberFormat="1" applyBorder="1"/>
    <xf numFmtId="0" fontId="6" fillId="15" borderId="2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5" borderId="4" xfId="76" applyFont="1" applyFill="1" applyBorder="1" applyAlignment="1">
      <alignment horizontal="center" vertical="center"/>
    </xf>
    <xf numFmtId="0" fontId="5" fillId="15" borderId="5" xfId="76" applyFont="1" applyFill="1" applyBorder="1" applyAlignment="1">
      <alignment horizontal="center" vertical="center"/>
    </xf>
    <xf numFmtId="0" fontId="13" fillId="23" borderId="0" xfId="0" applyFont="1" applyFill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2" fillId="22" borderId="7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6" fillId="21" borderId="4" xfId="0" applyFont="1" applyFill="1" applyBorder="1" applyAlignment="1">
      <alignment horizontal="center" vertical="center"/>
    </xf>
    <xf numFmtId="0" fontId="6" fillId="21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20" borderId="7" xfId="0" applyFont="1" applyFill="1" applyBorder="1" applyAlignment="1">
      <alignment horizontal="center"/>
    </xf>
  </cellXfs>
  <cellStyles count="414">
    <cellStyle name="20% - Accent1 2" xfId="2"/>
    <cellStyle name="20% - Accent1 2 2" xfId="32"/>
    <cellStyle name="20% - Accent1 2 2 2" xfId="99"/>
    <cellStyle name="20% - Accent1 2 2 3" xfId="166"/>
    <cellStyle name="20% - Accent1 2 2 4" xfId="233"/>
    <cellStyle name="20% - Accent1 2 2 5" xfId="299"/>
    <cellStyle name="20% - Accent1 2 2 6" xfId="365"/>
    <cellStyle name="20% - Accent1 2 3" xfId="54"/>
    <cellStyle name="20% - Accent1 2 3 2" xfId="121"/>
    <cellStyle name="20% - Accent1 2 3 3" xfId="188"/>
    <cellStyle name="20% - Accent1 2 3 4" xfId="255"/>
    <cellStyle name="20% - Accent1 2 3 5" xfId="321"/>
    <cellStyle name="20% - Accent1 2 3 6" xfId="387"/>
    <cellStyle name="20% - Accent1 2 4" xfId="77"/>
    <cellStyle name="20% - Accent1 2 5" xfId="144"/>
    <cellStyle name="20% - Accent1 2 6" xfId="211"/>
    <cellStyle name="20% - Accent1 2 7" xfId="277"/>
    <cellStyle name="20% - Accent1 2 8" xfId="343"/>
    <cellStyle name="20% - Accent2 2" xfId="3"/>
    <cellStyle name="20% - Accent2 2 2" xfId="33"/>
    <cellStyle name="20% - Accent2 2 2 2" xfId="100"/>
    <cellStyle name="20% - Accent2 2 2 3" xfId="167"/>
    <cellStyle name="20% - Accent2 2 2 4" xfId="234"/>
    <cellStyle name="20% - Accent2 2 2 5" xfId="300"/>
    <cellStyle name="20% - Accent2 2 2 6" xfId="366"/>
    <cellStyle name="20% - Accent2 2 3" xfId="55"/>
    <cellStyle name="20% - Accent2 2 3 2" xfId="122"/>
    <cellStyle name="20% - Accent2 2 3 3" xfId="189"/>
    <cellStyle name="20% - Accent2 2 3 4" xfId="256"/>
    <cellStyle name="20% - Accent2 2 3 5" xfId="322"/>
    <cellStyle name="20% - Accent2 2 3 6" xfId="388"/>
    <cellStyle name="20% - Accent2 2 4" xfId="78"/>
    <cellStyle name="20% - Accent2 2 5" xfId="145"/>
    <cellStyle name="20% - Accent2 2 6" xfId="212"/>
    <cellStyle name="20% - Accent2 2 7" xfId="278"/>
    <cellStyle name="20% - Accent2 2 8" xfId="344"/>
    <cellStyle name="20% - Accent3 2" xfId="4"/>
    <cellStyle name="20% - Accent3 2 2" xfId="34"/>
    <cellStyle name="20% - Accent3 2 2 2" xfId="101"/>
    <cellStyle name="20% - Accent3 2 2 3" xfId="168"/>
    <cellStyle name="20% - Accent3 2 2 4" xfId="235"/>
    <cellStyle name="20% - Accent3 2 2 5" xfId="301"/>
    <cellStyle name="20% - Accent3 2 2 6" xfId="367"/>
    <cellStyle name="20% - Accent3 2 3" xfId="56"/>
    <cellStyle name="20% - Accent3 2 3 2" xfId="123"/>
    <cellStyle name="20% - Accent3 2 3 3" xfId="190"/>
    <cellStyle name="20% - Accent3 2 3 4" xfId="257"/>
    <cellStyle name="20% - Accent3 2 3 5" xfId="323"/>
    <cellStyle name="20% - Accent3 2 3 6" xfId="389"/>
    <cellStyle name="20% - Accent3 2 4" xfId="79"/>
    <cellStyle name="20% - Accent3 2 5" xfId="146"/>
    <cellStyle name="20% - Accent3 2 6" xfId="213"/>
    <cellStyle name="20% - Accent3 2 7" xfId="279"/>
    <cellStyle name="20% - Accent3 2 8" xfId="345"/>
    <cellStyle name="20% - Accent4 2" xfId="5"/>
    <cellStyle name="20% - Accent4 2 2" xfId="35"/>
    <cellStyle name="20% - Accent4 2 2 2" xfId="102"/>
    <cellStyle name="20% - Accent4 2 2 3" xfId="169"/>
    <cellStyle name="20% - Accent4 2 2 4" xfId="236"/>
    <cellStyle name="20% - Accent4 2 2 5" xfId="302"/>
    <cellStyle name="20% - Accent4 2 2 6" xfId="368"/>
    <cellStyle name="20% - Accent4 2 3" xfId="57"/>
    <cellStyle name="20% - Accent4 2 3 2" xfId="124"/>
    <cellStyle name="20% - Accent4 2 3 3" xfId="191"/>
    <cellStyle name="20% - Accent4 2 3 4" xfId="258"/>
    <cellStyle name="20% - Accent4 2 3 5" xfId="324"/>
    <cellStyle name="20% - Accent4 2 3 6" xfId="390"/>
    <cellStyle name="20% - Accent4 2 4" xfId="80"/>
    <cellStyle name="20% - Accent4 2 5" xfId="147"/>
    <cellStyle name="20% - Accent4 2 6" xfId="214"/>
    <cellStyle name="20% - Accent4 2 7" xfId="280"/>
    <cellStyle name="20% - Accent4 2 8" xfId="346"/>
    <cellStyle name="20% - Accent5 2" xfId="6"/>
    <cellStyle name="20% - Accent5 2 2" xfId="36"/>
    <cellStyle name="20% - Accent5 2 2 2" xfId="103"/>
    <cellStyle name="20% - Accent5 2 2 3" xfId="170"/>
    <cellStyle name="20% - Accent5 2 2 4" xfId="237"/>
    <cellStyle name="20% - Accent5 2 2 5" xfId="303"/>
    <cellStyle name="20% - Accent5 2 2 6" xfId="369"/>
    <cellStyle name="20% - Accent5 2 3" xfId="58"/>
    <cellStyle name="20% - Accent5 2 3 2" xfId="125"/>
    <cellStyle name="20% - Accent5 2 3 3" xfId="192"/>
    <cellStyle name="20% - Accent5 2 3 4" xfId="259"/>
    <cellStyle name="20% - Accent5 2 3 5" xfId="325"/>
    <cellStyle name="20% - Accent5 2 3 6" xfId="391"/>
    <cellStyle name="20% - Accent5 2 4" xfId="81"/>
    <cellStyle name="20% - Accent5 2 5" xfId="148"/>
    <cellStyle name="20% - Accent5 2 6" xfId="215"/>
    <cellStyle name="20% - Accent5 2 7" xfId="281"/>
    <cellStyle name="20% - Accent5 2 8" xfId="347"/>
    <cellStyle name="20% - Accent6 2" xfId="7"/>
    <cellStyle name="20% - Accent6 2 2" xfId="37"/>
    <cellStyle name="20% - Accent6 2 2 2" xfId="104"/>
    <cellStyle name="20% - Accent6 2 2 3" xfId="171"/>
    <cellStyle name="20% - Accent6 2 2 4" xfId="238"/>
    <cellStyle name="20% - Accent6 2 2 5" xfId="304"/>
    <cellStyle name="20% - Accent6 2 2 6" xfId="370"/>
    <cellStyle name="20% - Accent6 2 3" xfId="59"/>
    <cellStyle name="20% - Accent6 2 3 2" xfId="126"/>
    <cellStyle name="20% - Accent6 2 3 3" xfId="193"/>
    <cellStyle name="20% - Accent6 2 3 4" xfId="260"/>
    <cellStyle name="20% - Accent6 2 3 5" xfId="326"/>
    <cellStyle name="20% - Accent6 2 3 6" xfId="392"/>
    <cellStyle name="20% - Accent6 2 4" xfId="82"/>
    <cellStyle name="20% - Accent6 2 5" xfId="149"/>
    <cellStyle name="20% - Accent6 2 6" xfId="216"/>
    <cellStyle name="20% - Accent6 2 7" xfId="282"/>
    <cellStyle name="20% - Accent6 2 8" xfId="348"/>
    <cellStyle name="40% - Accent1 2" xfId="8"/>
    <cellStyle name="40% - Accent1 2 2" xfId="38"/>
    <cellStyle name="40% - Accent1 2 2 2" xfId="105"/>
    <cellStyle name="40% - Accent1 2 2 3" xfId="172"/>
    <cellStyle name="40% - Accent1 2 2 4" xfId="239"/>
    <cellStyle name="40% - Accent1 2 2 5" xfId="305"/>
    <cellStyle name="40% - Accent1 2 2 6" xfId="371"/>
    <cellStyle name="40% - Accent1 2 3" xfId="60"/>
    <cellStyle name="40% - Accent1 2 3 2" xfId="127"/>
    <cellStyle name="40% - Accent1 2 3 3" xfId="194"/>
    <cellStyle name="40% - Accent1 2 3 4" xfId="261"/>
    <cellStyle name="40% - Accent1 2 3 5" xfId="327"/>
    <cellStyle name="40% - Accent1 2 3 6" xfId="393"/>
    <cellStyle name="40% - Accent1 2 4" xfId="83"/>
    <cellStyle name="40% - Accent1 2 5" xfId="150"/>
    <cellStyle name="40% - Accent1 2 6" xfId="217"/>
    <cellStyle name="40% - Accent1 2 7" xfId="283"/>
    <cellStyle name="40% - Accent1 2 8" xfId="349"/>
    <cellStyle name="40% - Accent2 2" xfId="9"/>
    <cellStyle name="40% - Accent2 2 2" xfId="39"/>
    <cellStyle name="40% - Accent2 2 2 2" xfId="106"/>
    <cellStyle name="40% - Accent2 2 2 3" xfId="173"/>
    <cellStyle name="40% - Accent2 2 2 4" xfId="240"/>
    <cellStyle name="40% - Accent2 2 2 5" xfId="306"/>
    <cellStyle name="40% - Accent2 2 2 6" xfId="372"/>
    <cellStyle name="40% - Accent2 2 3" xfId="61"/>
    <cellStyle name="40% - Accent2 2 3 2" xfId="128"/>
    <cellStyle name="40% - Accent2 2 3 3" xfId="195"/>
    <cellStyle name="40% - Accent2 2 3 4" xfId="262"/>
    <cellStyle name="40% - Accent2 2 3 5" xfId="328"/>
    <cellStyle name="40% - Accent2 2 3 6" xfId="394"/>
    <cellStyle name="40% - Accent2 2 4" xfId="84"/>
    <cellStyle name="40% - Accent2 2 5" xfId="151"/>
    <cellStyle name="40% - Accent2 2 6" xfId="218"/>
    <cellStyle name="40% - Accent2 2 7" xfId="284"/>
    <cellStyle name="40% - Accent2 2 8" xfId="350"/>
    <cellStyle name="40% - Accent3 2" xfId="10"/>
    <cellStyle name="40% - Accent3 2 2" xfId="40"/>
    <cellStyle name="40% - Accent3 2 2 2" xfId="107"/>
    <cellStyle name="40% - Accent3 2 2 3" xfId="174"/>
    <cellStyle name="40% - Accent3 2 2 4" xfId="241"/>
    <cellStyle name="40% - Accent3 2 2 5" xfId="307"/>
    <cellStyle name="40% - Accent3 2 2 6" xfId="373"/>
    <cellStyle name="40% - Accent3 2 3" xfId="62"/>
    <cellStyle name="40% - Accent3 2 3 2" xfId="129"/>
    <cellStyle name="40% - Accent3 2 3 3" xfId="196"/>
    <cellStyle name="40% - Accent3 2 3 4" xfId="263"/>
    <cellStyle name="40% - Accent3 2 3 5" xfId="329"/>
    <cellStyle name="40% - Accent3 2 3 6" xfId="395"/>
    <cellStyle name="40% - Accent3 2 4" xfId="85"/>
    <cellStyle name="40% - Accent3 2 5" xfId="152"/>
    <cellStyle name="40% - Accent3 2 6" xfId="219"/>
    <cellStyle name="40% - Accent3 2 7" xfId="285"/>
    <cellStyle name="40% - Accent3 2 8" xfId="351"/>
    <cellStyle name="40% - Accent4 2" xfId="11"/>
    <cellStyle name="40% - Accent4 2 2" xfId="41"/>
    <cellStyle name="40% - Accent4 2 2 2" xfId="108"/>
    <cellStyle name="40% - Accent4 2 2 3" xfId="175"/>
    <cellStyle name="40% - Accent4 2 2 4" xfId="242"/>
    <cellStyle name="40% - Accent4 2 2 5" xfId="308"/>
    <cellStyle name="40% - Accent4 2 2 6" xfId="374"/>
    <cellStyle name="40% - Accent4 2 3" xfId="63"/>
    <cellStyle name="40% - Accent4 2 3 2" xfId="130"/>
    <cellStyle name="40% - Accent4 2 3 3" xfId="197"/>
    <cellStyle name="40% - Accent4 2 3 4" xfId="264"/>
    <cellStyle name="40% - Accent4 2 3 5" xfId="330"/>
    <cellStyle name="40% - Accent4 2 3 6" xfId="396"/>
    <cellStyle name="40% - Accent4 2 4" xfId="86"/>
    <cellStyle name="40% - Accent4 2 5" xfId="153"/>
    <cellStyle name="40% - Accent4 2 6" xfId="220"/>
    <cellStyle name="40% - Accent4 2 7" xfId="286"/>
    <cellStyle name="40% - Accent4 2 8" xfId="352"/>
    <cellStyle name="40% - Accent5 2" xfId="12"/>
    <cellStyle name="40% - Accent5 2 2" xfId="42"/>
    <cellStyle name="40% - Accent5 2 2 2" xfId="109"/>
    <cellStyle name="40% - Accent5 2 2 3" xfId="176"/>
    <cellStyle name="40% - Accent5 2 2 4" xfId="243"/>
    <cellStyle name="40% - Accent5 2 2 5" xfId="309"/>
    <cellStyle name="40% - Accent5 2 2 6" xfId="375"/>
    <cellStyle name="40% - Accent5 2 3" xfId="64"/>
    <cellStyle name="40% - Accent5 2 3 2" xfId="131"/>
    <cellStyle name="40% - Accent5 2 3 3" xfId="198"/>
    <cellStyle name="40% - Accent5 2 3 4" xfId="265"/>
    <cellStyle name="40% - Accent5 2 3 5" xfId="331"/>
    <cellStyle name="40% - Accent5 2 3 6" xfId="397"/>
    <cellStyle name="40% - Accent5 2 4" xfId="87"/>
    <cellStyle name="40% - Accent5 2 5" xfId="154"/>
    <cellStyle name="40% - Accent5 2 6" xfId="221"/>
    <cellStyle name="40% - Accent5 2 7" xfId="287"/>
    <cellStyle name="40% - Accent5 2 8" xfId="353"/>
    <cellStyle name="40% - Accent6 2" xfId="13"/>
    <cellStyle name="40% - Accent6 2 2" xfId="43"/>
    <cellStyle name="40% - Accent6 2 2 2" xfId="110"/>
    <cellStyle name="40% - Accent6 2 2 3" xfId="177"/>
    <cellStyle name="40% - Accent6 2 2 4" xfId="244"/>
    <cellStyle name="40% - Accent6 2 2 5" xfId="310"/>
    <cellStyle name="40% - Accent6 2 2 6" xfId="376"/>
    <cellStyle name="40% - Accent6 2 3" xfId="65"/>
    <cellStyle name="40% - Accent6 2 3 2" xfId="132"/>
    <cellStyle name="40% - Accent6 2 3 3" xfId="199"/>
    <cellStyle name="40% - Accent6 2 3 4" xfId="266"/>
    <cellStyle name="40% - Accent6 2 3 5" xfId="332"/>
    <cellStyle name="40% - Accent6 2 3 6" xfId="398"/>
    <cellStyle name="40% - Accent6 2 4" xfId="88"/>
    <cellStyle name="40% - Accent6 2 5" xfId="155"/>
    <cellStyle name="40% - Accent6 2 6" xfId="222"/>
    <cellStyle name="40% - Accent6 2 7" xfId="288"/>
    <cellStyle name="40% - Accent6 2 8" xfId="354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8"/>
    <cellStyle name="Normal 10 2 4" xfId="245"/>
    <cellStyle name="Normal 10 2 5" xfId="311"/>
    <cellStyle name="Normal 10 2 6" xfId="377"/>
    <cellStyle name="Normal 10 3" xfId="66"/>
    <cellStyle name="Normal 10 3 2" xfId="133"/>
    <cellStyle name="Normal 10 3 3" xfId="200"/>
    <cellStyle name="Normal 10 3 4" xfId="267"/>
    <cellStyle name="Normal 10 3 5" xfId="333"/>
    <cellStyle name="Normal 10 3 6" xfId="399"/>
    <cellStyle name="Normal 10 4" xfId="89"/>
    <cellStyle name="Normal 10 5" xfId="156"/>
    <cellStyle name="Normal 10 6" xfId="223"/>
    <cellStyle name="Normal 10 7" xfId="289"/>
    <cellStyle name="Normal 10 8" xfId="355"/>
    <cellStyle name="Normal 11" xfId="76"/>
    <cellStyle name="Normal 12" xfId="143"/>
    <cellStyle name="Normal 12 2" xfId="412"/>
    <cellStyle name="Normal 12 3" xfId="413"/>
    <cellStyle name="Normal 13" xfId="210"/>
    <cellStyle name="Normal 14" xfId="409"/>
    <cellStyle name="Normal 15" xfId="410"/>
    <cellStyle name="Normal 16" xfId="411"/>
    <cellStyle name="Normal 17" xfId="1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0"/>
    <cellStyle name="Normal 4 2 2 4" xfId="247"/>
    <cellStyle name="Normal 4 2 2 5" xfId="313"/>
    <cellStyle name="Normal 4 2 2 6" xfId="379"/>
    <cellStyle name="Normal 4 2 3" xfId="68"/>
    <cellStyle name="Normal 4 2 3 2" xfId="135"/>
    <cellStyle name="Normal 4 2 3 3" xfId="202"/>
    <cellStyle name="Normal 4 2 3 4" xfId="269"/>
    <cellStyle name="Normal 4 2 3 5" xfId="335"/>
    <cellStyle name="Normal 4 2 3 6" xfId="401"/>
    <cellStyle name="Normal 4 2 4" xfId="91"/>
    <cellStyle name="Normal 4 2 5" xfId="158"/>
    <cellStyle name="Normal 4 2 6" xfId="225"/>
    <cellStyle name="Normal 4 2 7" xfId="291"/>
    <cellStyle name="Normal 4 2 8" xfId="357"/>
    <cellStyle name="Normal 4 3" xfId="45"/>
    <cellStyle name="Normal 4 3 2" xfId="112"/>
    <cellStyle name="Normal 4 3 3" xfId="179"/>
    <cellStyle name="Normal 4 3 4" xfId="246"/>
    <cellStyle name="Normal 4 3 5" xfId="312"/>
    <cellStyle name="Normal 4 3 6" xfId="378"/>
    <cellStyle name="Normal 4 4" xfId="67"/>
    <cellStyle name="Normal 4 4 2" xfId="134"/>
    <cellStyle name="Normal 4 4 3" xfId="201"/>
    <cellStyle name="Normal 4 4 4" xfId="268"/>
    <cellStyle name="Normal 4 4 5" xfId="334"/>
    <cellStyle name="Normal 4 4 6" xfId="400"/>
    <cellStyle name="Normal 4 5" xfId="90"/>
    <cellStyle name="Normal 4 6" xfId="157"/>
    <cellStyle name="Normal 4 7" xfId="224"/>
    <cellStyle name="Normal 4 8" xfId="290"/>
    <cellStyle name="Normal 4 9" xfId="356"/>
    <cellStyle name="Normal 5" xfId="22"/>
    <cellStyle name="Normal 5 2" xfId="23"/>
    <cellStyle name="Normal 5 2 2" xfId="48"/>
    <cellStyle name="Normal 5 2 2 2" xfId="115"/>
    <cellStyle name="Normal 5 2 2 3" xfId="182"/>
    <cellStyle name="Normal 5 2 2 4" xfId="249"/>
    <cellStyle name="Normal 5 2 2 5" xfId="315"/>
    <cellStyle name="Normal 5 2 2 6" xfId="381"/>
    <cellStyle name="Normal 5 2 3" xfId="70"/>
    <cellStyle name="Normal 5 2 3 2" xfId="137"/>
    <cellStyle name="Normal 5 2 3 3" xfId="204"/>
    <cellStyle name="Normal 5 2 3 4" xfId="271"/>
    <cellStyle name="Normal 5 2 3 5" xfId="337"/>
    <cellStyle name="Normal 5 2 3 6" xfId="403"/>
    <cellStyle name="Normal 5 2 4" xfId="93"/>
    <cellStyle name="Normal 5 2 5" xfId="160"/>
    <cellStyle name="Normal 5 2 6" xfId="227"/>
    <cellStyle name="Normal 5 2 7" xfId="293"/>
    <cellStyle name="Normal 5 2 8" xfId="359"/>
    <cellStyle name="Normal 5 3" xfId="47"/>
    <cellStyle name="Normal 5 3 2" xfId="114"/>
    <cellStyle name="Normal 5 3 3" xfId="181"/>
    <cellStyle name="Normal 5 3 4" xfId="248"/>
    <cellStyle name="Normal 5 3 5" xfId="314"/>
    <cellStyle name="Normal 5 3 6" xfId="380"/>
    <cellStyle name="Normal 5 4" xfId="69"/>
    <cellStyle name="Normal 5 4 2" xfId="136"/>
    <cellStyle name="Normal 5 4 3" xfId="203"/>
    <cellStyle name="Normal 5 4 4" xfId="270"/>
    <cellStyle name="Normal 5 4 5" xfId="336"/>
    <cellStyle name="Normal 5 4 6" xfId="402"/>
    <cellStyle name="Normal 5 5" xfId="92"/>
    <cellStyle name="Normal 5 6" xfId="159"/>
    <cellStyle name="Normal 5 7" xfId="226"/>
    <cellStyle name="Normal 5 8" xfId="292"/>
    <cellStyle name="Normal 5 9" xfId="358"/>
    <cellStyle name="Normal 6" xfId="24"/>
    <cellStyle name="Normal 6 10" xfId="360"/>
    <cellStyle name="Normal 6 2" xfId="25"/>
    <cellStyle name="Normal 6 3" xfId="26"/>
    <cellStyle name="Normal 6 3 2" xfId="50"/>
    <cellStyle name="Normal 6 3 2 2" xfId="117"/>
    <cellStyle name="Normal 6 3 2 3" xfId="184"/>
    <cellStyle name="Normal 6 3 2 4" xfId="251"/>
    <cellStyle name="Normal 6 3 2 5" xfId="317"/>
    <cellStyle name="Normal 6 3 2 6" xfId="383"/>
    <cellStyle name="Normal 6 3 3" xfId="72"/>
    <cellStyle name="Normal 6 3 3 2" xfId="139"/>
    <cellStyle name="Normal 6 3 3 3" xfId="206"/>
    <cellStyle name="Normal 6 3 3 4" xfId="273"/>
    <cellStyle name="Normal 6 3 3 5" xfId="339"/>
    <cellStyle name="Normal 6 3 3 6" xfId="405"/>
    <cellStyle name="Normal 6 3 4" xfId="95"/>
    <cellStyle name="Normal 6 3 5" xfId="162"/>
    <cellStyle name="Normal 6 3 6" xfId="229"/>
    <cellStyle name="Normal 6 3 7" xfId="295"/>
    <cellStyle name="Normal 6 3 8" xfId="361"/>
    <cellStyle name="Normal 6 4" xfId="49"/>
    <cellStyle name="Normal 6 4 2" xfId="116"/>
    <cellStyle name="Normal 6 4 3" xfId="183"/>
    <cellStyle name="Normal 6 4 4" xfId="250"/>
    <cellStyle name="Normal 6 4 5" xfId="316"/>
    <cellStyle name="Normal 6 4 6" xfId="382"/>
    <cellStyle name="Normal 6 5" xfId="71"/>
    <cellStyle name="Normal 6 5 2" xfId="138"/>
    <cellStyle name="Normal 6 5 3" xfId="205"/>
    <cellStyle name="Normal 6 5 4" xfId="272"/>
    <cellStyle name="Normal 6 5 5" xfId="338"/>
    <cellStyle name="Normal 6 5 6" xfId="404"/>
    <cellStyle name="Normal 6 6" xfId="94"/>
    <cellStyle name="Normal 6 7" xfId="161"/>
    <cellStyle name="Normal 6 8" xfId="228"/>
    <cellStyle name="Normal 6 9" xfId="294"/>
    <cellStyle name="Normal 7" xfId="27"/>
    <cellStyle name="Normal 8" xfId="28"/>
    <cellStyle name="Normal 8 2" xfId="51"/>
    <cellStyle name="Normal 8 2 2" xfId="118"/>
    <cellStyle name="Normal 8 2 3" xfId="185"/>
    <cellStyle name="Normal 8 2 4" xfId="252"/>
    <cellStyle name="Normal 8 2 5" xfId="318"/>
    <cellStyle name="Normal 8 2 6" xfId="384"/>
    <cellStyle name="Normal 8 3" xfId="73"/>
    <cellStyle name="Normal 8 3 2" xfId="140"/>
    <cellStyle name="Normal 8 3 3" xfId="207"/>
    <cellStyle name="Normal 8 3 4" xfId="274"/>
    <cellStyle name="Normal 8 3 5" xfId="340"/>
    <cellStyle name="Normal 8 3 6" xfId="406"/>
    <cellStyle name="Normal 8 4" xfId="96"/>
    <cellStyle name="Normal 8 5" xfId="163"/>
    <cellStyle name="Normal 8 6" xfId="230"/>
    <cellStyle name="Normal 8 7" xfId="296"/>
    <cellStyle name="Normal 8 8" xfId="362"/>
    <cellStyle name="Normal 9" xfId="29"/>
    <cellStyle name="Note 2" xfId="30"/>
    <cellStyle name="Note 2 2" xfId="31"/>
    <cellStyle name="Note 2 2 2" xfId="53"/>
    <cellStyle name="Note 2 2 2 2" xfId="120"/>
    <cellStyle name="Note 2 2 2 3" xfId="187"/>
    <cellStyle name="Note 2 2 2 4" xfId="254"/>
    <cellStyle name="Note 2 2 2 5" xfId="320"/>
    <cellStyle name="Note 2 2 2 6" xfId="386"/>
    <cellStyle name="Note 2 2 3" xfId="75"/>
    <cellStyle name="Note 2 2 3 2" xfId="142"/>
    <cellStyle name="Note 2 2 3 3" xfId="209"/>
    <cellStyle name="Note 2 2 3 4" xfId="276"/>
    <cellStyle name="Note 2 2 3 5" xfId="342"/>
    <cellStyle name="Note 2 2 3 6" xfId="408"/>
    <cellStyle name="Note 2 2 4" xfId="98"/>
    <cellStyle name="Note 2 2 5" xfId="165"/>
    <cellStyle name="Note 2 2 6" xfId="232"/>
    <cellStyle name="Note 2 2 7" xfId="298"/>
    <cellStyle name="Note 2 2 8" xfId="364"/>
    <cellStyle name="Note 2 3" xfId="52"/>
    <cellStyle name="Note 2 3 2" xfId="119"/>
    <cellStyle name="Note 2 3 3" xfId="186"/>
    <cellStyle name="Note 2 3 4" xfId="253"/>
    <cellStyle name="Note 2 3 5" xfId="319"/>
    <cellStyle name="Note 2 3 6" xfId="385"/>
    <cellStyle name="Note 2 4" xfId="74"/>
    <cellStyle name="Note 2 4 2" xfId="141"/>
    <cellStyle name="Note 2 4 3" xfId="208"/>
    <cellStyle name="Note 2 4 4" xfId="275"/>
    <cellStyle name="Note 2 4 5" xfId="341"/>
    <cellStyle name="Note 2 4 6" xfId="407"/>
    <cellStyle name="Note 2 5" xfId="97"/>
    <cellStyle name="Note 2 6" xfId="164"/>
    <cellStyle name="Note 2 7" xfId="231"/>
    <cellStyle name="Note 2 8" xfId="297"/>
    <cellStyle name="Note 2 9" xfId="363"/>
  </cellStyles>
  <dxfs count="22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99FF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B1" workbookViewId="0">
      <selection activeCell="B1" sqref="B1:T1"/>
    </sheetView>
  </sheetViews>
  <sheetFormatPr defaultRowHeight="15" x14ac:dyDescent="0.25"/>
  <cols>
    <col min="1" max="1" width="0" style="16" hidden="1" customWidth="1"/>
    <col min="2" max="2" width="21.855468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16.570312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19.2851562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</cols>
  <sheetData>
    <row r="1" spans="1:21" ht="15.75" x14ac:dyDescent="0.25">
      <c r="B1" s="29" t="s">
        <v>141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5"/>
    </row>
    <row r="3" spans="1:21" x14ac:dyDescent="0.25">
      <c r="B3" s="28" t="s">
        <v>14</v>
      </c>
      <c r="C3" s="28"/>
      <c r="D3" s="28"/>
      <c r="E3" s="28"/>
      <c r="F3" s="16"/>
      <c r="G3" s="28" t="s">
        <v>15</v>
      </c>
      <c r="H3" s="28"/>
      <c r="I3" s="28"/>
      <c r="J3" s="28"/>
      <c r="K3" s="16"/>
      <c r="L3" s="28" t="s">
        <v>16</v>
      </c>
      <c r="M3" s="28"/>
      <c r="N3" s="28"/>
      <c r="O3" s="28"/>
      <c r="P3" s="16"/>
      <c r="Q3" s="28" t="s">
        <v>21</v>
      </c>
      <c r="R3" s="28"/>
      <c r="S3" s="28"/>
      <c r="T3" s="28"/>
      <c r="U3" s="5"/>
    </row>
    <row r="4" spans="1:21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</row>
    <row r="5" spans="1:21" x14ac:dyDescent="0.25">
      <c r="A5" s="16">
        <v>1</v>
      </c>
      <c r="B5" s="17" t="s">
        <v>90</v>
      </c>
      <c r="C5" s="17" t="s">
        <v>89</v>
      </c>
      <c r="D5" s="17">
        <v>18</v>
      </c>
      <c r="E5" s="21">
        <v>10.5</v>
      </c>
      <c r="F5" s="16"/>
      <c r="G5" s="17" t="s">
        <v>35</v>
      </c>
      <c r="H5" s="17" t="s">
        <v>79</v>
      </c>
      <c r="I5" s="17">
        <v>29</v>
      </c>
      <c r="J5" s="21">
        <v>12.689655172413794</v>
      </c>
      <c r="K5" s="16"/>
      <c r="L5" s="17" t="s">
        <v>34</v>
      </c>
      <c r="M5" s="17" t="s">
        <v>79</v>
      </c>
      <c r="N5" s="17">
        <v>26</v>
      </c>
      <c r="O5" s="21">
        <v>3.3076923076923075</v>
      </c>
      <c r="P5" s="16"/>
      <c r="Q5" s="17" t="s">
        <v>95</v>
      </c>
      <c r="R5" s="17" t="s">
        <v>89</v>
      </c>
      <c r="S5" s="17">
        <v>27</v>
      </c>
      <c r="T5" s="21">
        <v>3.1851851851851851</v>
      </c>
      <c r="U5" s="5"/>
    </row>
    <row r="6" spans="1:21" x14ac:dyDescent="0.25">
      <c r="A6" s="16">
        <v>2</v>
      </c>
      <c r="B6" s="17" t="s">
        <v>46</v>
      </c>
      <c r="C6" s="17" t="s">
        <v>44</v>
      </c>
      <c r="D6" s="17">
        <v>24</v>
      </c>
      <c r="E6" s="21">
        <v>9.875</v>
      </c>
      <c r="F6" s="16"/>
      <c r="G6" s="17" t="s">
        <v>40</v>
      </c>
      <c r="H6" s="17" t="s">
        <v>37</v>
      </c>
      <c r="I6" s="17">
        <v>28</v>
      </c>
      <c r="J6" s="21">
        <v>11.357142857142858</v>
      </c>
      <c r="K6" s="16"/>
      <c r="L6" s="17" t="s">
        <v>45</v>
      </c>
      <c r="M6" s="17" t="s">
        <v>44</v>
      </c>
      <c r="N6" s="17">
        <v>29</v>
      </c>
      <c r="O6" s="21">
        <v>2.8275862068965516</v>
      </c>
      <c r="P6" s="16"/>
      <c r="Q6" s="17" t="s">
        <v>45</v>
      </c>
      <c r="R6" s="17" t="s">
        <v>44</v>
      </c>
      <c r="S6" s="17">
        <v>29</v>
      </c>
      <c r="T6" s="21">
        <v>2.9655172413793105</v>
      </c>
      <c r="U6" s="5"/>
    </row>
    <row r="7" spans="1:21" x14ac:dyDescent="0.25">
      <c r="A7" s="16">
        <v>3</v>
      </c>
      <c r="B7" s="17" t="s">
        <v>125</v>
      </c>
      <c r="C7" s="17" t="s">
        <v>44</v>
      </c>
      <c r="D7" s="17">
        <v>14</v>
      </c>
      <c r="E7" s="21">
        <v>9.7857142857142865</v>
      </c>
      <c r="F7" s="16"/>
      <c r="G7" s="17" t="s">
        <v>125</v>
      </c>
      <c r="H7" s="17" t="s">
        <v>44</v>
      </c>
      <c r="I7" s="17">
        <v>14</v>
      </c>
      <c r="J7" s="21">
        <v>10.571428571428571</v>
      </c>
      <c r="K7" s="16"/>
      <c r="L7" s="17" t="s">
        <v>76</v>
      </c>
      <c r="M7" s="17" t="s">
        <v>79</v>
      </c>
      <c r="N7" s="17">
        <v>27</v>
      </c>
      <c r="O7" s="21">
        <v>2.5555555555555554</v>
      </c>
      <c r="P7" s="16"/>
      <c r="Q7" s="17" t="s">
        <v>125</v>
      </c>
      <c r="R7" s="17" t="s">
        <v>44</v>
      </c>
      <c r="S7" s="17">
        <v>14</v>
      </c>
      <c r="T7" s="21">
        <v>2.8571428571428572</v>
      </c>
      <c r="U7" s="5"/>
    </row>
    <row r="8" spans="1:21" x14ac:dyDescent="0.25">
      <c r="A8" s="20">
        <v>4</v>
      </c>
      <c r="B8" s="17" t="s">
        <v>55</v>
      </c>
      <c r="C8" s="17" t="s">
        <v>51</v>
      </c>
      <c r="D8" s="17">
        <v>12</v>
      </c>
      <c r="E8" s="21">
        <v>9.0833333333333339</v>
      </c>
      <c r="F8" s="16"/>
      <c r="G8" s="17" t="s">
        <v>76</v>
      </c>
      <c r="H8" s="17" t="s">
        <v>79</v>
      </c>
      <c r="I8" s="17">
        <v>27</v>
      </c>
      <c r="J8" s="21">
        <v>9.5925925925925934</v>
      </c>
      <c r="K8" s="16"/>
      <c r="L8" s="17" t="s">
        <v>61</v>
      </c>
      <c r="M8" s="17" t="s">
        <v>60</v>
      </c>
      <c r="N8" s="17">
        <v>25</v>
      </c>
      <c r="O8" s="21">
        <v>2.52</v>
      </c>
      <c r="P8" s="16"/>
      <c r="Q8" s="17" t="s">
        <v>47</v>
      </c>
      <c r="R8" s="17" t="s">
        <v>44</v>
      </c>
      <c r="S8" s="17">
        <v>21</v>
      </c>
      <c r="T8" s="21">
        <v>2.7619047619047619</v>
      </c>
      <c r="U8" s="5"/>
    </row>
    <row r="9" spans="1:21" x14ac:dyDescent="0.25">
      <c r="A9" s="20">
        <v>5</v>
      </c>
      <c r="B9" s="17" t="s">
        <v>109</v>
      </c>
      <c r="C9" s="17" t="s">
        <v>51</v>
      </c>
      <c r="D9" s="17">
        <v>22</v>
      </c>
      <c r="E9" s="21">
        <v>8.6363636363636367</v>
      </c>
      <c r="F9" s="16"/>
      <c r="G9" s="17" t="s">
        <v>39</v>
      </c>
      <c r="H9" s="17" t="s">
        <v>37</v>
      </c>
      <c r="I9" s="17">
        <v>22</v>
      </c>
      <c r="J9" s="21">
        <v>9.5</v>
      </c>
      <c r="K9" s="16"/>
      <c r="L9" s="17" t="s">
        <v>109</v>
      </c>
      <c r="M9" s="17" t="s">
        <v>51</v>
      </c>
      <c r="N9" s="17">
        <v>22</v>
      </c>
      <c r="O9" s="21">
        <v>2.5</v>
      </c>
      <c r="P9" s="16"/>
      <c r="Q9" s="17" t="s">
        <v>40</v>
      </c>
      <c r="R9" s="17" t="s">
        <v>37</v>
      </c>
      <c r="S9" s="17">
        <v>28</v>
      </c>
      <c r="T9" s="21">
        <v>2.7142857142857144</v>
      </c>
      <c r="U9" s="5"/>
    </row>
    <row r="10" spans="1:21" x14ac:dyDescent="0.25">
      <c r="A10" s="20">
        <v>6</v>
      </c>
      <c r="B10" s="17" t="s">
        <v>54</v>
      </c>
      <c r="C10" s="17" t="s">
        <v>51</v>
      </c>
      <c r="D10" s="17">
        <v>29</v>
      </c>
      <c r="E10" s="21">
        <v>8.3793103448275854</v>
      </c>
      <c r="F10" s="16"/>
      <c r="G10" s="17" t="s">
        <v>96</v>
      </c>
      <c r="H10" s="17" t="s">
        <v>89</v>
      </c>
      <c r="I10" s="17">
        <v>25</v>
      </c>
      <c r="J10" s="21">
        <v>8.08</v>
      </c>
      <c r="K10" s="16"/>
      <c r="L10" s="17" t="s">
        <v>53</v>
      </c>
      <c r="M10" s="17" t="s">
        <v>51</v>
      </c>
      <c r="N10" s="17">
        <v>27</v>
      </c>
      <c r="O10" s="21">
        <v>2.2222222222222223</v>
      </c>
      <c r="P10" s="22"/>
      <c r="Q10" s="17" t="s">
        <v>77</v>
      </c>
      <c r="R10" s="17" t="s">
        <v>79</v>
      </c>
      <c r="S10" s="17">
        <v>28</v>
      </c>
      <c r="T10" s="21">
        <v>2.7142857142857144</v>
      </c>
      <c r="U10" s="5"/>
    </row>
    <row r="11" spans="1:21" x14ac:dyDescent="0.25">
      <c r="A11" s="20">
        <v>7</v>
      </c>
      <c r="B11" s="17" t="s">
        <v>35</v>
      </c>
      <c r="C11" s="17" t="s">
        <v>79</v>
      </c>
      <c r="D11" s="17">
        <v>29</v>
      </c>
      <c r="E11" s="21">
        <v>8.3793103448275854</v>
      </c>
      <c r="F11" s="16"/>
      <c r="G11" s="17" t="s">
        <v>46</v>
      </c>
      <c r="H11" s="17" t="s">
        <v>44</v>
      </c>
      <c r="I11" s="17">
        <v>24</v>
      </c>
      <c r="J11" s="21">
        <v>7.583333333333333</v>
      </c>
      <c r="K11" s="16"/>
      <c r="L11" s="17" t="s">
        <v>94</v>
      </c>
      <c r="M11" s="17" t="s">
        <v>89</v>
      </c>
      <c r="N11" s="17">
        <v>21</v>
      </c>
      <c r="O11" s="21">
        <v>2.1904761904761907</v>
      </c>
      <c r="P11" s="16"/>
      <c r="Q11" s="17" t="s">
        <v>55</v>
      </c>
      <c r="R11" s="17" t="s">
        <v>51</v>
      </c>
      <c r="S11" s="17">
        <v>12</v>
      </c>
      <c r="T11" s="21">
        <v>2.5</v>
      </c>
      <c r="U11" s="5"/>
    </row>
    <row r="12" spans="1:21" x14ac:dyDescent="0.25">
      <c r="A12" s="20">
        <v>8</v>
      </c>
      <c r="B12" s="17" t="s">
        <v>45</v>
      </c>
      <c r="C12" s="17" t="s">
        <v>44</v>
      </c>
      <c r="D12" s="17">
        <v>29</v>
      </c>
      <c r="E12" s="21">
        <v>8.137931034482758</v>
      </c>
      <c r="F12" s="16"/>
      <c r="G12" s="17" t="s">
        <v>95</v>
      </c>
      <c r="H12" s="17" t="s">
        <v>89</v>
      </c>
      <c r="I12" s="17">
        <v>27</v>
      </c>
      <c r="J12" s="21">
        <v>7.4444444444444446</v>
      </c>
      <c r="K12" s="16"/>
      <c r="L12" s="17" t="s">
        <v>48</v>
      </c>
      <c r="M12" s="17" t="s">
        <v>44</v>
      </c>
      <c r="N12" s="17">
        <v>21</v>
      </c>
      <c r="O12" s="21">
        <v>2.1904761904761907</v>
      </c>
      <c r="P12" s="22"/>
      <c r="Q12" s="17" t="s">
        <v>96</v>
      </c>
      <c r="R12" s="17" t="s">
        <v>89</v>
      </c>
      <c r="S12" s="17">
        <v>25</v>
      </c>
      <c r="T12" s="21">
        <v>2.48</v>
      </c>
      <c r="U12" s="5"/>
    </row>
    <row r="13" spans="1:21" x14ac:dyDescent="0.25">
      <c r="A13" s="20">
        <v>9</v>
      </c>
      <c r="B13" s="17" t="s">
        <v>77</v>
      </c>
      <c r="C13" s="17" t="s">
        <v>79</v>
      </c>
      <c r="D13" s="17">
        <v>28</v>
      </c>
      <c r="E13" s="21">
        <v>7.8928571428571432</v>
      </c>
      <c r="F13" s="16"/>
      <c r="G13" s="17" t="s">
        <v>54</v>
      </c>
      <c r="H13" s="17" t="s">
        <v>51</v>
      </c>
      <c r="I13" s="17">
        <v>29</v>
      </c>
      <c r="J13" s="21">
        <v>7.2413793103448274</v>
      </c>
      <c r="K13" s="16"/>
      <c r="L13" s="17" t="s">
        <v>55</v>
      </c>
      <c r="M13" s="17" t="s">
        <v>51</v>
      </c>
      <c r="N13" s="17">
        <v>12</v>
      </c>
      <c r="O13" s="21">
        <v>2.1666666666666665</v>
      </c>
      <c r="P13" s="22"/>
      <c r="Q13" s="17" t="s">
        <v>53</v>
      </c>
      <c r="R13" s="17" t="s">
        <v>51</v>
      </c>
      <c r="S13" s="17">
        <v>27</v>
      </c>
      <c r="T13" s="21">
        <v>2.3703703703703702</v>
      </c>
      <c r="U13" s="16"/>
    </row>
    <row r="14" spans="1:21" x14ac:dyDescent="0.25">
      <c r="A14" s="20">
        <v>10</v>
      </c>
      <c r="B14" s="17" t="s">
        <v>48</v>
      </c>
      <c r="C14" s="17" t="s">
        <v>44</v>
      </c>
      <c r="D14" s="17">
        <v>21</v>
      </c>
      <c r="E14" s="21">
        <v>7.4285714285714288</v>
      </c>
      <c r="F14" s="16"/>
      <c r="G14" s="17" t="s">
        <v>45</v>
      </c>
      <c r="H14" s="17" t="s">
        <v>44</v>
      </c>
      <c r="I14" s="17">
        <v>29</v>
      </c>
      <c r="J14" s="21">
        <v>7.1034482758620694</v>
      </c>
      <c r="K14" s="16"/>
      <c r="L14" s="17" t="s">
        <v>95</v>
      </c>
      <c r="M14" s="17" t="s">
        <v>89</v>
      </c>
      <c r="N14" s="17">
        <v>27</v>
      </c>
      <c r="O14" s="21">
        <v>2.0370370370370372</v>
      </c>
      <c r="P14" s="22"/>
      <c r="Q14" s="17" t="s">
        <v>90</v>
      </c>
      <c r="R14" s="17" t="s">
        <v>89</v>
      </c>
      <c r="S14" s="17">
        <v>18</v>
      </c>
      <c r="T14" s="21">
        <v>2.2222222222222223</v>
      </c>
      <c r="U14" s="5"/>
    </row>
    <row r="15" spans="1:2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6"/>
      <c r="S15" s="14"/>
      <c r="T15" s="7"/>
      <c r="U15" s="5"/>
    </row>
    <row r="16" spans="1:21" x14ac:dyDescent="0.25">
      <c r="B16" s="28" t="s">
        <v>22</v>
      </c>
      <c r="C16" s="28"/>
      <c r="D16" s="28"/>
      <c r="E16" s="28"/>
      <c r="F16" s="16"/>
      <c r="G16" s="28" t="s">
        <v>23</v>
      </c>
      <c r="H16" s="28"/>
      <c r="I16" s="28"/>
      <c r="J16" s="28"/>
      <c r="K16" s="16"/>
      <c r="L16" s="28" t="s">
        <v>24</v>
      </c>
      <c r="M16" s="28"/>
      <c r="N16" s="28"/>
      <c r="O16" s="28"/>
      <c r="P16" s="16"/>
      <c r="Q16" s="28" t="s">
        <v>25</v>
      </c>
      <c r="R16" s="28"/>
      <c r="S16" s="28"/>
      <c r="T16" s="28"/>
      <c r="U16" s="5"/>
    </row>
    <row r="17" spans="1:21" x14ac:dyDescent="0.25">
      <c r="B17" s="12" t="s">
        <v>17</v>
      </c>
      <c r="C17" s="12" t="s">
        <v>18</v>
      </c>
      <c r="D17" s="12" t="s">
        <v>19</v>
      </c>
      <c r="E17" s="12" t="s">
        <v>8</v>
      </c>
      <c r="F17" s="16"/>
      <c r="G17" s="12" t="s">
        <v>17</v>
      </c>
      <c r="H17" s="12" t="s">
        <v>18</v>
      </c>
      <c r="I17" s="12" t="s">
        <v>19</v>
      </c>
      <c r="J17" s="12" t="s">
        <v>9</v>
      </c>
      <c r="K17" s="16"/>
      <c r="L17" s="12" t="s">
        <v>17</v>
      </c>
      <c r="M17" s="12" t="s">
        <v>18</v>
      </c>
      <c r="N17" s="12" t="s">
        <v>19</v>
      </c>
      <c r="O17" s="12" t="s">
        <v>3</v>
      </c>
      <c r="P17" s="16"/>
      <c r="Q17" s="12" t="s">
        <v>17</v>
      </c>
      <c r="R17" s="12" t="s">
        <v>18</v>
      </c>
      <c r="S17" s="12" t="s">
        <v>19</v>
      </c>
      <c r="T17" s="12" t="s">
        <v>4</v>
      </c>
      <c r="U17" s="5"/>
    </row>
    <row r="18" spans="1:21" x14ac:dyDescent="0.25">
      <c r="A18" s="16">
        <v>1</v>
      </c>
      <c r="B18" s="17" t="s">
        <v>57</v>
      </c>
      <c r="C18" s="17" t="s">
        <v>51</v>
      </c>
      <c r="D18" s="17">
        <v>25</v>
      </c>
      <c r="E18" s="21">
        <v>1.08</v>
      </c>
      <c r="F18" s="15"/>
      <c r="G18" s="17" t="s">
        <v>66</v>
      </c>
      <c r="H18" s="17" t="s">
        <v>60</v>
      </c>
      <c r="I18" s="17">
        <v>21</v>
      </c>
      <c r="J18" s="21">
        <v>2.6190476190476191</v>
      </c>
      <c r="K18" s="15"/>
      <c r="L18" s="17" t="s">
        <v>76</v>
      </c>
      <c r="M18" s="17" t="s">
        <v>79</v>
      </c>
      <c r="N18" s="17">
        <v>27</v>
      </c>
      <c r="O18" s="21">
        <v>1.962962962962963</v>
      </c>
      <c r="P18" s="16"/>
      <c r="Q18" s="17" t="s">
        <v>38</v>
      </c>
      <c r="R18" s="17" t="s">
        <v>37</v>
      </c>
      <c r="S18" s="17">
        <v>26</v>
      </c>
      <c r="T18" s="21">
        <v>1.6923076923076923</v>
      </c>
      <c r="U18" s="5"/>
    </row>
    <row r="19" spans="1:21" x14ac:dyDescent="0.25">
      <c r="A19" s="16">
        <v>2</v>
      </c>
      <c r="B19" s="17" t="s">
        <v>76</v>
      </c>
      <c r="C19" s="17" t="s">
        <v>79</v>
      </c>
      <c r="D19" s="17">
        <v>27</v>
      </c>
      <c r="E19" s="21">
        <v>1.037037037037037</v>
      </c>
      <c r="F19" s="15"/>
      <c r="G19" s="17" t="s">
        <v>57</v>
      </c>
      <c r="H19" s="17" t="s">
        <v>51</v>
      </c>
      <c r="I19" s="17">
        <v>25</v>
      </c>
      <c r="J19" s="21">
        <v>2.6</v>
      </c>
      <c r="K19" s="16"/>
      <c r="L19" s="17" t="s">
        <v>78</v>
      </c>
      <c r="M19" s="17" t="s">
        <v>37</v>
      </c>
      <c r="N19" s="17">
        <v>28</v>
      </c>
      <c r="O19" s="21">
        <v>1.4642857142857142</v>
      </c>
      <c r="P19" s="16"/>
      <c r="Q19" s="17" t="s">
        <v>46</v>
      </c>
      <c r="R19" s="17" t="s">
        <v>44</v>
      </c>
      <c r="S19" s="17">
        <v>24</v>
      </c>
      <c r="T19" s="21">
        <v>1.6666666666666667</v>
      </c>
      <c r="U19" s="5"/>
    </row>
    <row r="20" spans="1:21" x14ac:dyDescent="0.25">
      <c r="A20" s="16">
        <v>3</v>
      </c>
      <c r="B20" s="17" t="s">
        <v>35</v>
      </c>
      <c r="C20" s="17" t="s">
        <v>79</v>
      </c>
      <c r="D20" s="17">
        <v>29</v>
      </c>
      <c r="E20" s="21">
        <v>0.93103448275862066</v>
      </c>
      <c r="F20" s="15"/>
      <c r="G20" s="17" t="s">
        <v>47</v>
      </c>
      <c r="H20" s="17" t="s">
        <v>44</v>
      </c>
      <c r="I20" s="17">
        <v>21</v>
      </c>
      <c r="J20" s="21">
        <v>2.5714285714285716</v>
      </c>
      <c r="K20" s="16"/>
      <c r="L20" s="17" t="s">
        <v>109</v>
      </c>
      <c r="M20" s="17" t="s">
        <v>51</v>
      </c>
      <c r="N20" s="17">
        <v>22</v>
      </c>
      <c r="O20" s="21">
        <v>1.3181818181818181</v>
      </c>
      <c r="P20" s="16"/>
      <c r="Q20" s="17" t="s">
        <v>66</v>
      </c>
      <c r="R20" s="17" t="s">
        <v>60</v>
      </c>
      <c r="S20" s="17">
        <v>21</v>
      </c>
      <c r="T20" s="21">
        <v>1.6190476190476191</v>
      </c>
      <c r="U20" s="16"/>
    </row>
    <row r="21" spans="1:21" x14ac:dyDescent="0.25">
      <c r="A21" s="20">
        <v>4</v>
      </c>
      <c r="B21" s="17" t="s">
        <v>125</v>
      </c>
      <c r="C21" s="17" t="s">
        <v>44</v>
      </c>
      <c r="D21" s="17">
        <v>14</v>
      </c>
      <c r="E21" s="21">
        <v>0.9285714285714286</v>
      </c>
      <c r="F21" s="15"/>
      <c r="G21" s="17" t="s">
        <v>40</v>
      </c>
      <c r="H21" s="17" t="s">
        <v>37</v>
      </c>
      <c r="I21" s="17">
        <v>28</v>
      </c>
      <c r="J21" s="21">
        <v>2.3928571428571428</v>
      </c>
      <c r="K21" s="16"/>
      <c r="L21" s="17" t="s">
        <v>59</v>
      </c>
      <c r="M21" s="17" t="s">
        <v>51</v>
      </c>
      <c r="N21" s="17">
        <v>28</v>
      </c>
      <c r="O21" s="21">
        <v>1.2857142857142858</v>
      </c>
      <c r="P21" s="16"/>
      <c r="Q21" s="17" t="s">
        <v>35</v>
      </c>
      <c r="R21" s="17" t="s">
        <v>79</v>
      </c>
      <c r="S21" s="17">
        <v>29</v>
      </c>
      <c r="T21" s="21">
        <v>1.5172413793103448</v>
      </c>
      <c r="U21" s="16"/>
    </row>
    <row r="22" spans="1:21" x14ac:dyDescent="0.25">
      <c r="A22" s="20">
        <v>5</v>
      </c>
      <c r="B22" s="17" t="s">
        <v>88</v>
      </c>
      <c r="C22" s="17" t="s">
        <v>80</v>
      </c>
      <c r="D22" s="17">
        <v>26</v>
      </c>
      <c r="E22" s="21">
        <v>0.76923076923076927</v>
      </c>
      <c r="F22" s="15"/>
      <c r="G22" s="17" t="s">
        <v>46</v>
      </c>
      <c r="H22" s="17" t="s">
        <v>44</v>
      </c>
      <c r="I22" s="17">
        <v>24</v>
      </c>
      <c r="J22" s="21">
        <v>2.125</v>
      </c>
      <c r="K22" s="16"/>
      <c r="L22" s="17" t="s">
        <v>92</v>
      </c>
      <c r="M22" s="17" t="s">
        <v>89</v>
      </c>
      <c r="N22" s="17">
        <v>25</v>
      </c>
      <c r="O22" s="21">
        <v>1</v>
      </c>
      <c r="P22" s="16"/>
      <c r="Q22" s="17" t="s">
        <v>77</v>
      </c>
      <c r="R22" s="17" t="s">
        <v>79</v>
      </c>
      <c r="S22" s="17">
        <v>28</v>
      </c>
      <c r="T22" s="21">
        <v>1.4642857142857142</v>
      </c>
      <c r="U22" s="16"/>
    </row>
    <row r="23" spans="1:21" x14ac:dyDescent="0.25">
      <c r="A23" s="20">
        <v>6</v>
      </c>
      <c r="B23" s="17" t="s">
        <v>107</v>
      </c>
      <c r="C23" s="17" t="s">
        <v>44</v>
      </c>
      <c r="D23" s="17">
        <v>16</v>
      </c>
      <c r="E23" s="21">
        <v>0.6875</v>
      </c>
      <c r="F23" s="16"/>
      <c r="G23" s="17" t="s">
        <v>90</v>
      </c>
      <c r="H23" s="17" t="s">
        <v>89</v>
      </c>
      <c r="I23" s="17">
        <v>18</v>
      </c>
      <c r="J23" s="21">
        <v>2.1111111111111112</v>
      </c>
      <c r="K23" s="16"/>
      <c r="L23" s="17" t="s">
        <v>38</v>
      </c>
      <c r="M23" s="17" t="s">
        <v>37</v>
      </c>
      <c r="N23" s="17">
        <v>26</v>
      </c>
      <c r="O23" s="21">
        <v>1</v>
      </c>
      <c r="P23" s="16"/>
      <c r="Q23" s="17" t="s">
        <v>105</v>
      </c>
      <c r="R23" s="17" t="s">
        <v>37</v>
      </c>
      <c r="S23" s="17">
        <v>19</v>
      </c>
      <c r="T23" s="21">
        <v>1.368421052631579</v>
      </c>
      <c r="U23" s="16"/>
    </row>
    <row r="24" spans="1:21" x14ac:dyDescent="0.25">
      <c r="A24" s="20">
        <v>7</v>
      </c>
      <c r="B24" s="17" t="s">
        <v>40</v>
      </c>
      <c r="C24" s="17" t="s">
        <v>37</v>
      </c>
      <c r="D24" s="17">
        <v>28</v>
      </c>
      <c r="E24" s="21">
        <v>0.6785714285714286</v>
      </c>
      <c r="F24" s="15"/>
      <c r="G24" s="17" t="s">
        <v>62</v>
      </c>
      <c r="H24" s="17" t="s">
        <v>60</v>
      </c>
      <c r="I24" s="17">
        <v>27</v>
      </c>
      <c r="J24" s="21">
        <v>2.1111111111111112</v>
      </c>
      <c r="K24" s="16"/>
      <c r="L24" s="17" t="s">
        <v>61</v>
      </c>
      <c r="M24" s="17" t="s">
        <v>60</v>
      </c>
      <c r="N24" s="17">
        <v>25</v>
      </c>
      <c r="O24" s="21">
        <v>0.88</v>
      </c>
      <c r="P24" s="16"/>
      <c r="Q24" s="17" t="s">
        <v>94</v>
      </c>
      <c r="R24" s="17" t="s">
        <v>89</v>
      </c>
      <c r="S24" s="17">
        <v>21</v>
      </c>
      <c r="T24" s="21">
        <v>1.3333333333333333</v>
      </c>
      <c r="U24" s="16"/>
    </row>
    <row r="25" spans="1:21" x14ac:dyDescent="0.25">
      <c r="A25" s="20">
        <v>8</v>
      </c>
      <c r="B25" s="17" t="s">
        <v>95</v>
      </c>
      <c r="C25" s="17" t="s">
        <v>89</v>
      </c>
      <c r="D25" s="17">
        <v>27</v>
      </c>
      <c r="E25" s="21">
        <v>0.59259259259259256</v>
      </c>
      <c r="F25" s="15"/>
      <c r="G25" s="17" t="s">
        <v>64</v>
      </c>
      <c r="H25" s="17" t="s">
        <v>60</v>
      </c>
      <c r="I25" s="17">
        <v>24</v>
      </c>
      <c r="J25" s="21">
        <v>1.9166666666666667</v>
      </c>
      <c r="K25" s="16"/>
      <c r="L25" s="17" t="s">
        <v>86</v>
      </c>
      <c r="M25" s="17" t="s">
        <v>80</v>
      </c>
      <c r="N25" s="17">
        <v>16</v>
      </c>
      <c r="O25" s="21">
        <v>0.875</v>
      </c>
      <c r="P25" s="16"/>
      <c r="Q25" s="17" t="s">
        <v>90</v>
      </c>
      <c r="R25" s="17" t="s">
        <v>89</v>
      </c>
      <c r="S25" s="17">
        <v>18</v>
      </c>
      <c r="T25" s="21">
        <v>1.0555555555555556</v>
      </c>
      <c r="U25" s="16"/>
    </row>
    <row r="26" spans="1:21" x14ac:dyDescent="0.25">
      <c r="A26" s="20">
        <v>9</v>
      </c>
      <c r="B26" s="17" t="s">
        <v>45</v>
      </c>
      <c r="C26" s="17" t="s">
        <v>44</v>
      </c>
      <c r="D26" s="17">
        <v>29</v>
      </c>
      <c r="E26" s="21">
        <v>0.58620689655172409</v>
      </c>
      <c r="F26" s="15"/>
      <c r="G26" s="17" t="s">
        <v>88</v>
      </c>
      <c r="H26" s="17" t="s">
        <v>80</v>
      </c>
      <c r="I26" s="17">
        <v>26</v>
      </c>
      <c r="J26" s="21">
        <v>1.8846153846153846</v>
      </c>
      <c r="K26" s="16"/>
      <c r="L26" s="17" t="s">
        <v>65</v>
      </c>
      <c r="M26" s="17" t="s">
        <v>60</v>
      </c>
      <c r="N26" s="17">
        <v>22</v>
      </c>
      <c r="O26" s="21">
        <v>0.86363636363636365</v>
      </c>
      <c r="P26" s="16"/>
      <c r="Q26" s="17" t="s">
        <v>45</v>
      </c>
      <c r="R26" s="17" t="s">
        <v>44</v>
      </c>
      <c r="S26" s="17">
        <v>29</v>
      </c>
      <c r="T26" s="21">
        <v>0.93103448275862066</v>
      </c>
      <c r="U26" s="16"/>
    </row>
    <row r="27" spans="1:21" x14ac:dyDescent="0.25">
      <c r="A27" s="20">
        <v>10</v>
      </c>
      <c r="B27" s="17" t="s">
        <v>109</v>
      </c>
      <c r="C27" s="17" t="s">
        <v>51</v>
      </c>
      <c r="D27" s="17">
        <v>22</v>
      </c>
      <c r="E27" s="21">
        <v>0.54545454545454541</v>
      </c>
      <c r="F27" s="15"/>
      <c r="G27" s="17" t="s">
        <v>92</v>
      </c>
      <c r="H27" s="17" t="s">
        <v>89</v>
      </c>
      <c r="I27" s="17">
        <v>25</v>
      </c>
      <c r="J27" s="21">
        <v>1.88</v>
      </c>
      <c r="K27" s="16"/>
      <c r="L27" s="17" t="s">
        <v>94</v>
      </c>
      <c r="M27" s="17" t="s">
        <v>89</v>
      </c>
      <c r="N27" s="17">
        <v>21</v>
      </c>
      <c r="O27" s="21">
        <v>0.8571428571428571</v>
      </c>
      <c r="P27" s="16"/>
      <c r="Q27" s="17" t="s">
        <v>100</v>
      </c>
      <c r="R27" s="17" t="s">
        <v>89</v>
      </c>
      <c r="S27" s="17">
        <v>13</v>
      </c>
      <c r="T27" s="21">
        <v>0.92307692307692313</v>
      </c>
      <c r="U27" s="16"/>
    </row>
    <row r="28" spans="1:21" x14ac:dyDescent="0.25">
      <c r="U28" s="16"/>
    </row>
  </sheetData>
  <mergeCells count="9">
    <mergeCell ref="Q3:T3"/>
    <mergeCell ref="Q16:T16"/>
    <mergeCell ref="B1:T1"/>
    <mergeCell ref="B3:E3"/>
    <mergeCell ref="G3:J3"/>
    <mergeCell ref="L3:O3"/>
    <mergeCell ref="B16:E16"/>
    <mergeCell ref="G16:J16"/>
    <mergeCell ref="L16:O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workbookViewId="0">
      <selection activeCell="D9" sqref="D9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</cols>
  <sheetData>
    <row r="1" spans="1:4" x14ac:dyDescent="0.25">
      <c r="B1" s="26">
        <v>1</v>
      </c>
      <c r="C1" s="26" t="s">
        <v>70</v>
      </c>
      <c r="D1" s="26" t="s">
        <v>71</v>
      </c>
    </row>
    <row r="2" spans="1:4" x14ac:dyDescent="0.25">
      <c r="A2" s="14" t="s">
        <v>37</v>
      </c>
      <c r="B2" s="25">
        <v>203</v>
      </c>
      <c r="C2" s="25">
        <v>7</v>
      </c>
      <c r="D2" s="25">
        <v>210</v>
      </c>
    </row>
    <row r="3" spans="1:4" x14ac:dyDescent="0.25">
      <c r="A3" s="6" t="s">
        <v>38</v>
      </c>
      <c r="B3" s="7">
        <v>26</v>
      </c>
      <c r="C3" s="7"/>
      <c r="D3" s="7">
        <v>26</v>
      </c>
    </row>
    <row r="4" spans="1:4" x14ac:dyDescent="0.25">
      <c r="A4" s="6" t="s">
        <v>105</v>
      </c>
      <c r="B4" s="7">
        <v>19</v>
      </c>
      <c r="C4" s="7"/>
      <c r="D4" s="7">
        <v>19</v>
      </c>
    </row>
    <row r="5" spans="1:4" x14ac:dyDescent="0.25">
      <c r="A5" s="6" t="s">
        <v>39</v>
      </c>
      <c r="B5" s="7">
        <v>22</v>
      </c>
      <c r="C5" s="7">
        <v>6</v>
      </c>
      <c r="D5" s="7">
        <v>28</v>
      </c>
    </row>
    <row r="6" spans="1:4" x14ac:dyDescent="0.25">
      <c r="A6" s="6" t="s">
        <v>42</v>
      </c>
      <c r="B6" s="7">
        <v>8</v>
      </c>
      <c r="C6" s="7"/>
      <c r="D6" s="7">
        <v>8</v>
      </c>
    </row>
    <row r="7" spans="1:4" x14ac:dyDescent="0.25">
      <c r="A7" s="6" t="s">
        <v>40</v>
      </c>
      <c r="B7" s="7">
        <v>28</v>
      </c>
      <c r="C7" s="7"/>
      <c r="D7" s="7">
        <v>28</v>
      </c>
    </row>
    <row r="8" spans="1:4" x14ac:dyDescent="0.25">
      <c r="A8" s="6" t="s">
        <v>104</v>
      </c>
      <c r="B8" s="7">
        <v>26</v>
      </c>
      <c r="C8" s="7"/>
      <c r="D8" s="7">
        <v>26</v>
      </c>
    </row>
    <row r="9" spans="1:4" x14ac:dyDescent="0.25">
      <c r="A9" s="6" t="s">
        <v>41</v>
      </c>
      <c r="B9" s="7">
        <v>25</v>
      </c>
      <c r="C9" s="7"/>
      <c r="D9" s="7">
        <v>25</v>
      </c>
    </row>
    <row r="10" spans="1:4" x14ac:dyDescent="0.25">
      <c r="A10" s="6" t="s">
        <v>117</v>
      </c>
      <c r="B10" s="7">
        <v>10</v>
      </c>
      <c r="C10" s="7"/>
      <c r="D10" s="7">
        <v>10</v>
      </c>
    </row>
    <row r="11" spans="1:4" x14ac:dyDescent="0.25">
      <c r="A11" s="6" t="s">
        <v>78</v>
      </c>
      <c r="B11" s="7">
        <v>28</v>
      </c>
      <c r="C11" s="7">
        <v>1</v>
      </c>
      <c r="D11" s="7">
        <v>29</v>
      </c>
    </row>
    <row r="12" spans="1:4" x14ac:dyDescent="0.25">
      <c r="A12" s="6" t="s">
        <v>111</v>
      </c>
      <c r="B12" s="7">
        <v>3</v>
      </c>
      <c r="C12" s="7"/>
      <c r="D12" s="7">
        <v>3</v>
      </c>
    </row>
    <row r="13" spans="1:4" x14ac:dyDescent="0.25">
      <c r="A13" s="6" t="s">
        <v>135</v>
      </c>
      <c r="B13" s="7">
        <v>5</v>
      </c>
      <c r="C13" s="7"/>
      <c r="D13" s="7">
        <v>5</v>
      </c>
    </row>
    <row r="14" spans="1:4" x14ac:dyDescent="0.25">
      <c r="A14" s="6" t="s">
        <v>138</v>
      </c>
      <c r="B14" s="7">
        <v>1</v>
      </c>
      <c r="C14" s="7"/>
      <c r="D14" s="7">
        <v>1</v>
      </c>
    </row>
    <row r="15" spans="1:4" x14ac:dyDescent="0.25">
      <c r="A15" s="14" t="s">
        <v>139</v>
      </c>
      <c r="B15" s="25">
        <v>1</v>
      </c>
      <c r="C15" s="25"/>
      <c r="D15" s="25">
        <v>1</v>
      </c>
    </row>
    <row r="16" spans="1:4" x14ac:dyDescent="0.25">
      <c r="A16" s="6" t="s">
        <v>151</v>
      </c>
      <c r="B16" s="7">
        <v>1</v>
      </c>
      <c r="C16" s="7"/>
      <c r="D16" s="7">
        <v>1</v>
      </c>
    </row>
    <row r="17" spans="1:4" x14ac:dyDescent="0.25">
      <c r="A17" s="6" t="s">
        <v>44</v>
      </c>
      <c r="B17" s="7">
        <v>235</v>
      </c>
      <c r="C17" s="7"/>
      <c r="D17" s="7">
        <v>235</v>
      </c>
    </row>
    <row r="18" spans="1:4" x14ac:dyDescent="0.25">
      <c r="A18" s="6" t="s">
        <v>45</v>
      </c>
      <c r="B18" s="7">
        <v>29</v>
      </c>
      <c r="C18" s="7"/>
      <c r="D18" s="7">
        <v>29</v>
      </c>
    </row>
    <row r="19" spans="1:4" x14ac:dyDescent="0.25">
      <c r="A19" s="6" t="s">
        <v>69</v>
      </c>
      <c r="B19" s="7">
        <v>21</v>
      </c>
      <c r="C19" s="7"/>
      <c r="D19" s="7">
        <v>21</v>
      </c>
    </row>
    <row r="20" spans="1:4" x14ac:dyDescent="0.25">
      <c r="A20" s="6" t="s">
        <v>46</v>
      </c>
      <c r="B20" s="7">
        <v>24</v>
      </c>
      <c r="C20" s="7"/>
      <c r="D20" s="7">
        <v>24</v>
      </c>
    </row>
    <row r="21" spans="1:4" x14ac:dyDescent="0.25">
      <c r="A21" s="6" t="s">
        <v>47</v>
      </c>
      <c r="B21" s="7">
        <v>21</v>
      </c>
      <c r="C21" s="7"/>
      <c r="D21" s="7">
        <v>21</v>
      </c>
    </row>
    <row r="22" spans="1:4" x14ac:dyDescent="0.25">
      <c r="A22" s="6" t="s">
        <v>49</v>
      </c>
      <c r="B22" s="7">
        <v>22</v>
      </c>
      <c r="C22" s="7"/>
      <c r="D22" s="7">
        <v>22</v>
      </c>
    </row>
    <row r="23" spans="1:4" x14ac:dyDescent="0.25">
      <c r="A23" s="6" t="s">
        <v>106</v>
      </c>
      <c r="B23" s="7">
        <v>18</v>
      </c>
      <c r="C23" s="7"/>
      <c r="D23" s="7">
        <v>18</v>
      </c>
    </row>
    <row r="24" spans="1:4" x14ac:dyDescent="0.25">
      <c r="A24" s="6" t="s">
        <v>50</v>
      </c>
      <c r="B24" s="7">
        <v>26</v>
      </c>
      <c r="C24" s="7"/>
      <c r="D24" s="7">
        <v>26</v>
      </c>
    </row>
    <row r="25" spans="1:4" x14ac:dyDescent="0.25">
      <c r="A25" s="6" t="s">
        <v>48</v>
      </c>
      <c r="B25" s="7">
        <v>21</v>
      </c>
      <c r="C25" s="7"/>
      <c r="D25" s="7">
        <v>21</v>
      </c>
    </row>
    <row r="26" spans="1:4" x14ac:dyDescent="0.25">
      <c r="A26" s="14" t="s">
        <v>97</v>
      </c>
      <c r="B26" s="25">
        <v>22</v>
      </c>
      <c r="C26" s="25"/>
      <c r="D26" s="25">
        <v>22</v>
      </c>
    </row>
    <row r="27" spans="1:4" x14ac:dyDescent="0.25">
      <c r="A27" s="6" t="s">
        <v>107</v>
      </c>
      <c r="B27" s="7">
        <v>16</v>
      </c>
      <c r="C27" s="7"/>
      <c r="D27" s="7">
        <v>16</v>
      </c>
    </row>
    <row r="28" spans="1:4" x14ac:dyDescent="0.25">
      <c r="A28" s="6" t="s">
        <v>119</v>
      </c>
      <c r="B28" s="7">
        <v>1</v>
      </c>
      <c r="C28" s="7"/>
      <c r="D28" s="7">
        <v>1</v>
      </c>
    </row>
    <row r="29" spans="1:4" x14ac:dyDescent="0.25">
      <c r="A29" s="6" t="s">
        <v>125</v>
      </c>
      <c r="B29" s="7">
        <v>14</v>
      </c>
      <c r="C29" s="7"/>
      <c r="D29" s="7">
        <v>14</v>
      </c>
    </row>
    <row r="30" spans="1:4" x14ac:dyDescent="0.25">
      <c r="A30" s="6" t="s">
        <v>51</v>
      </c>
      <c r="B30" s="7">
        <v>230</v>
      </c>
      <c r="C30" s="7">
        <v>1</v>
      </c>
      <c r="D30" s="7">
        <v>231</v>
      </c>
    </row>
    <row r="31" spans="1:4" x14ac:dyDescent="0.25">
      <c r="A31" s="6" t="s">
        <v>52</v>
      </c>
      <c r="B31" s="7">
        <v>29</v>
      </c>
      <c r="C31" s="7"/>
      <c r="D31" s="7">
        <v>29</v>
      </c>
    </row>
    <row r="32" spans="1:4" x14ac:dyDescent="0.25">
      <c r="A32" s="6" t="s">
        <v>53</v>
      </c>
      <c r="B32" s="7">
        <v>27</v>
      </c>
      <c r="C32" s="7"/>
      <c r="D32" s="7">
        <v>27</v>
      </c>
    </row>
    <row r="33" spans="1:4" x14ac:dyDescent="0.25">
      <c r="A33" s="6" t="s">
        <v>54</v>
      </c>
      <c r="B33" s="7">
        <v>29</v>
      </c>
      <c r="C33" s="7"/>
      <c r="D33" s="7">
        <v>29</v>
      </c>
    </row>
    <row r="34" spans="1:4" x14ac:dyDescent="0.25">
      <c r="A34" s="6" t="s">
        <v>55</v>
      </c>
      <c r="B34" s="7">
        <v>12</v>
      </c>
      <c r="C34" s="7"/>
      <c r="D34" s="7">
        <v>12</v>
      </c>
    </row>
    <row r="35" spans="1:4" x14ac:dyDescent="0.25">
      <c r="A35" s="6" t="s">
        <v>126</v>
      </c>
      <c r="B35" s="7">
        <v>4</v>
      </c>
      <c r="C35" s="7"/>
      <c r="D35" s="7">
        <v>4</v>
      </c>
    </row>
    <row r="36" spans="1:4" x14ac:dyDescent="0.25">
      <c r="A36" s="6" t="s">
        <v>56</v>
      </c>
      <c r="B36" s="7">
        <v>9</v>
      </c>
      <c r="C36" s="7"/>
      <c r="D36" s="7">
        <v>9</v>
      </c>
    </row>
    <row r="37" spans="1:4" x14ac:dyDescent="0.25">
      <c r="A37" s="6" t="s">
        <v>57</v>
      </c>
      <c r="B37" s="7">
        <v>25</v>
      </c>
      <c r="C37" s="7">
        <v>1</v>
      </c>
      <c r="D37" s="7">
        <v>26</v>
      </c>
    </row>
    <row r="38" spans="1:4" x14ac:dyDescent="0.25">
      <c r="A38" s="6" t="s">
        <v>144</v>
      </c>
      <c r="B38" s="7">
        <v>1</v>
      </c>
      <c r="C38" s="7"/>
      <c r="D38" s="7">
        <v>1</v>
      </c>
    </row>
    <row r="39" spans="1:4" x14ac:dyDescent="0.25">
      <c r="A39" s="6" t="s">
        <v>58</v>
      </c>
      <c r="B39" s="7">
        <v>26</v>
      </c>
      <c r="C39" s="7"/>
      <c r="D39" s="7">
        <v>26</v>
      </c>
    </row>
    <row r="40" spans="1:4" x14ac:dyDescent="0.25">
      <c r="A40" s="14" t="s">
        <v>108</v>
      </c>
      <c r="B40" s="25">
        <v>18</v>
      </c>
      <c r="C40" s="25"/>
      <c r="D40" s="25">
        <v>18</v>
      </c>
    </row>
    <row r="41" spans="1:4" x14ac:dyDescent="0.25">
      <c r="A41" s="6" t="s">
        <v>59</v>
      </c>
      <c r="B41" s="7">
        <v>28</v>
      </c>
      <c r="C41" s="7"/>
      <c r="D41" s="7">
        <v>28</v>
      </c>
    </row>
    <row r="42" spans="1:4" x14ac:dyDescent="0.25">
      <c r="A42" s="6" t="s">
        <v>109</v>
      </c>
      <c r="B42" s="7">
        <v>22</v>
      </c>
      <c r="C42" s="7"/>
      <c r="D42" s="7">
        <v>22</v>
      </c>
    </row>
    <row r="43" spans="1:4" x14ac:dyDescent="0.25">
      <c r="A43" s="6" t="s">
        <v>60</v>
      </c>
      <c r="B43" s="7">
        <v>230</v>
      </c>
      <c r="C43" s="7">
        <v>2</v>
      </c>
      <c r="D43" s="7">
        <v>232</v>
      </c>
    </row>
    <row r="44" spans="1:4" x14ac:dyDescent="0.25">
      <c r="A44" s="6" t="s">
        <v>61</v>
      </c>
      <c r="B44" s="7">
        <v>25</v>
      </c>
      <c r="C44" s="7"/>
      <c r="D44" s="7">
        <v>25</v>
      </c>
    </row>
    <row r="45" spans="1:4" x14ac:dyDescent="0.25">
      <c r="A45" s="6" t="s">
        <v>130</v>
      </c>
      <c r="B45" s="7">
        <v>1</v>
      </c>
      <c r="C45" s="7"/>
      <c r="D45" s="7">
        <v>1</v>
      </c>
    </row>
    <row r="46" spans="1:4" x14ac:dyDescent="0.25">
      <c r="A46" s="6" t="s">
        <v>99</v>
      </c>
      <c r="B46" s="7">
        <v>20</v>
      </c>
      <c r="C46" s="7"/>
      <c r="D46" s="7">
        <v>20</v>
      </c>
    </row>
    <row r="47" spans="1:4" x14ac:dyDescent="0.25">
      <c r="A47" s="6" t="s">
        <v>62</v>
      </c>
      <c r="B47" s="7">
        <v>27</v>
      </c>
      <c r="C47" s="7"/>
      <c r="D47" s="7">
        <v>27</v>
      </c>
    </row>
    <row r="48" spans="1:4" x14ac:dyDescent="0.25">
      <c r="A48" s="6" t="s">
        <v>63</v>
      </c>
      <c r="B48" s="7">
        <v>20</v>
      </c>
      <c r="C48" s="7">
        <v>1</v>
      </c>
      <c r="D48" s="7">
        <v>21</v>
      </c>
    </row>
    <row r="49" spans="1:4" x14ac:dyDescent="0.25">
      <c r="A49" s="6" t="s">
        <v>64</v>
      </c>
      <c r="B49" s="7">
        <v>24</v>
      </c>
      <c r="C49" s="7"/>
      <c r="D49" s="7">
        <v>24</v>
      </c>
    </row>
    <row r="50" spans="1:4" x14ac:dyDescent="0.25">
      <c r="A50" s="6" t="s">
        <v>65</v>
      </c>
      <c r="B50" s="7">
        <v>22</v>
      </c>
      <c r="C50" s="7"/>
      <c r="D50" s="7">
        <v>22</v>
      </c>
    </row>
    <row r="51" spans="1:4" x14ac:dyDescent="0.25">
      <c r="A51" s="6" t="s">
        <v>74</v>
      </c>
      <c r="B51" s="7">
        <v>23</v>
      </c>
      <c r="C51" s="7">
        <v>1</v>
      </c>
      <c r="D51" s="7">
        <v>24</v>
      </c>
    </row>
    <row r="52" spans="1:4" x14ac:dyDescent="0.25">
      <c r="A52" s="6" t="s">
        <v>66</v>
      </c>
      <c r="B52" s="7">
        <v>21</v>
      </c>
      <c r="C52" s="7"/>
      <c r="D52" s="7">
        <v>21</v>
      </c>
    </row>
    <row r="53" spans="1:4" x14ac:dyDescent="0.25">
      <c r="A53" s="6" t="s">
        <v>67</v>
      </c>
      <c r="B53" s="7">
        <v>26</v>
      </c>
      <c r="C53" s="7"/>
      <c r="D53" s="7">
        <v>26</v>
      </c>
    </row>
    <row r="54" spans="1:4" x14ac:dyDescent="0.25">
      <c r="A54" s="14" t="s">
        <v>75</v>
      </c>
      <c r="B54" s="25">
        <v>10</v>
      </c>
      <c r="C54" s="25"/>
      <c r="D54" s="25">
        <v>10</v>
      </c>
    </row>
    <row r="55" spans="1:4" x14ac:dyDescent="0.25">
      <c r="A55" s="6" t="s">
        <v>127</v>
      </c>
      <c r="B55" s="7">
        <v>5</v>
      </c>
      <c r="C55" s="7"/>
      <c r="D55" s="7">
        <v>5</v>
      </c>
    </row>
    <row r="56" spans="1:4" x14ac:dyDescent="0.25">
      <c r="A56" s="6" t="s">
        <v>128</v>
      </c>
      <c r="B56" s="7">
        <v>2</v>
      </c>
      <c r="C56" s="7"/>
      <c r="D56" s="7">
        <v>2</v>
      </c>
    </row>
    <row r="57" spans="1:4" x14ac:dyDescent="0.25">
      <c r="A57" s="6" t="s">
        <v>131</v>
      </c>
      <c r="B57" s="7">
        <v>1</v>
      </c>
      <c r="C57" s="7"/>
      <c r="D57" s="7">
        <v>1</v>
      </c>
    </row>
    <row r="58" spans="1:4" x14ac:dyDescent="0.25">
      <c r="A58" s="6" t="s">
        <v>136</v>
      </c>
      <c r="B58" s="7">
        <v>2</v>
      </c>
      <c r="C58" s="7"/>
      <c r="D58" s="7">
        <v>2</v>
      </c>
    </row>
    <row r="59" spans="1:4" x14ac:dyDescent="0.25">
      <c r="A59" s="6" t="s">
        <v>152</v>
      </c>
      <c r="B59" s="7">
        <v>1</v>
      </c>
      <c r="C59" s="7"/>
      <c r="D59" s="7">
        <v>1</v>
      </c>
    </row>
    <row r="60" spans="1:4" x14ac:dyDescent="0.25">
      <c r="A60" s="6" t="s">
        <v>79</v>
      </c>
      <c r="B60" s="7">
        <v>223</v>
      </c>
      <c r="C60" s="7">
        <v>2</v>
      </c>
      <c r="D60" s="7">
        <v>225</v>
      </c>
    </row>
    <row r="61" spans="1:4" x14ac:dyDescent="0.25">
      <c r="A61" s="6" t="s">
        <v>76</v>
      </c>
      <c r="B61" s="7">
        <v>27</v>
      </c>
      <c r="C61" s="7">
        <v>1</v>
      </c>
      <c r="D61" s="7">
        <v>28</v>
      </c>
    </row>
    <row r="62" spans="1:4" x14ac:dyDescent="0.25">
      <c r="A62" s="6" t="s">
        <v>43</v>
      </c>
      <c r="B62" s="7">
        <v>21</v>
      </c>
      <c r="C62" s="7"/>
      <c r="D62" s="7">
        <v>21</v>
      </c>
    </row>
    <row r="63" spans="1:4" x14ac:dyDescent="0.25">
      <c r="A63" s="6" t="s">
        <v>133</v>
      </c>
      <c r="B63" s="7">
        <v>5</v>
      </c>
      <c r="C63" s="7"/>
      <c r="D63" s="7">
        <v>5</v>
      </c>
    </row>
    <row r="64" spans="1:4" x14ac:dyDescent="0.25">
      <c r="A64" s="6" t="s">
        <v>33</v>
      </c>
      <c r="B64" s="7">
        <v>26</v>
      </c>
      <c r="C64" s="7"/>
      <c r="D64" s="7">
        <v>26</v>
      </c>
    </row>
    <row r="65" spans="1:4" x14ac:dyDescent="0.25">
      <c r="A65" s="6" t="s">
        <v>36</v>
      </c>
      <c r="B65" s="7">
        <v>29</v>
      </c>
      <c r="C65" s="7"/>
      <c r="D65" s="7">
        <v>29</v>
      </c>
    </row>
    <row r="66" spans="1:4" x14ac:dyDescent="0.25">
      <c r="A66" s="6" t="s">
        <v>143</v>
      </c>
      <c r="B66" s="7">
        <v>2</v>
      </c>
      <c r="C66" s="7"/>
      <c r="D66" s="7">
        <v>2</v>
      </c>
    </row>
    <row r="67" spans="1:4" x14ac:dyDescent="0.25">
      <c r="A67" s="6" t="s">
        <v>145</v>
      </c>
      <c r="B67" s="7">
        <v>30</v>
      </c>
      <c r="C67" s="7"/>
      <c r="D67" s="7">
        <v>30</v>
      </c>
    </row>
    <row r="68" spans="1:4" x14ac:dyDescent="0.25">
      <c r="A68" s="6" t="s">
        <v>77</v>
      </c>
      <c r="B68" s="7">
        <v>28</v>
      </c>
      <c r="C68" s="7"/>
      <c r="D68" s="7">
        <v>28</v>
      </c>
    </row>
    <row r="69" spans="1:4" x14ac:dyDescent="0.25">
      <c r="A69" s="14" t="s">
        <v>34</v>
      </c>
      <c r="B69" s="25">
        <v>26</v>
      </c>
      <c r="C69" s="25">
        <v>1</v>
      </c>
      <c r="D69" s="25">
        <v>27</v>
      </c>
    </row>
    <row r="70" spans="1:4" x14ac:dyDescent="0.25">
      <c r="A70" s="6" t="s">
        <v>35</v>
      </c>
      <c r="B70" s="7">
        <v>29</v>
      </c>
      <c r="C70" s="7"/>
      <c r="D70" s="7">
        <v>29</v>
      </c>
    </row>
    <row r="71" spans="1:4" x14ac:dyDescent="0.25">
      <c r="A71" s="6" t="s">
        <v>80</v>
      </c>
      <c r="B71" s="7">
        <v>236</v>
      </c>
      <c r="C71" s="7">
        <v>9</v>
      </c>
      <c r="D71" s="7">
        <v>245</v>
      </c>
    </row>
    <row r="72" spans="1:4" x14ac:dyDescent="0.25">
      <c r="A72" s="6" t="s">
        <v>130</v>
      </c>
      <c r="B72" s="7">
        <v>3</v>
      </c>
      <c r="C72" s="7"/>
      <c r="D72" s="7">
        <v>3</v>
      </c>
    </row>
    <row r="73" spans="1:4" x14ac:dyDescent="0.25">
      <c r="A73" s="6" t="s">
        <v>81</v>
      </c>
      <c r="B73" s="7">
        <v>27</v>
      </c>
      <c r="C73" s="7">
        <v>1</v>
      </c>
      <c r="D73" s="7">
        <v>28</v>
      </c>
    </row>
    <row r="74" spans="1:4" x14ac:dyDescent="0.25">
      <c r="A74" s="6" t="s">
        <v>82</v>
      </c>
      <c r="B74" s="7">
        <v>25</v>
      </c>
      <c r="C74" s="7">
        <v>2</v>
      </c>
      <c r="D74" s="7">
        <v>27</v>
      </c>
    </row>
    <row r="75" spans="1:4" x14ac:dyDescent="0.25">
      <c r="A75" s="6" t="s">
        <v>83</v>
      </c>
      <c r="B75" s="7">
        <v>30</v>
      </c>
      <c r="C75" s="7"/>
      <c r="D75" s="7">
        <v>30</v>
      </c>
    </row>
    <row r="76" spans="1:4" x14ac:dyDescent="0.25">
      <c r="A76" s="6" t="s">
        <v>84</v>
      </c>
      <c r="B76" s="7">
        <v>17</v>
      </c>
      <c r="C76" s="7"/>
      <c r="D76" s="7">
        <v>17</v>
      </c>
    </row>
    <row r="77" spans="1:4" x14ac:dyDescent="0.25">
      <c r="A77" s="6" t="s">
        <v>85</v>
      </c>
      <c r="B77" s="7">
        <v>14</v>
      </c>
      <c r="C77" s="7">
        <v>1</v>
      </c>
      <c r="D77" s="7">
        <v>15</v>
      </c>
    </row>
    <row r="78" spans="1:4" x14ac:dyDescent="0.25">
      <c r="A78" s="6" t="s">
        <v>86</v>
      </c>
      <c r="B78" s="7">
        <v>16</v>
      </c>
      <c r="C78" s="7">
        <v>1</v>
      </c>
      <c r="D78" s="7">
        <v>17</v>
      </c>
    </row>
    <row r="79" spans="1:4" x14ac:dyDescent="0.25">
      <c r="A79" s="6" t="s">
        <v>87</v>
      </c>
      <c r="B79" s="7">
        <v>26</v>
      </c>
      <c r="C79" s="7"/>
      <c r="D79" s="7">
        <v>26</v>
      </c>
    </row>
    <row r="80" spans="1:4" x14ac:dyDescent="0.25">
      <c r="A80" s="6" t="s">
        <v>88</v>
      </c>
      <c r="B80" s="7">
        <v>26</v>
      </c>
      <c r="C80" s="7"/>
      <c r="D80" s="7">
        <v>26</v>
      </c>
    </row>
    <row r="81" spans="1:4" x14ac:dyDescent="0.25">
      <c r="A81" s="6" t="s">
        <v>98</v>
      </c>
      <c r="B81" s="7">
        <v>21</v>
      </c>
      <c r="C81" s="7">
        <v>3</v>
      </c>
      <c r="D81" s="7">
        <v>24</v>
      </c>
    </row>
    <row r="82" spans="1:4" x14ac:dyDescent="0.25">
      <c r="A82" s="14" t="s">
        <v>110</v>
      </c>
      <c r="B82" s="25"/>
      <c r="C82" s="25">
        <v>1</v>
      </c>
      <c r="D82" s="25">
        <v>1</v>
      </c>
    </row>
    <row r="83" spans="1:4" x14ac:dyDescent="0.25">
      <c r="A83" s="6" t="s">
        <v>112</v>
      </c>
      <c r="B83" s="7">
        <v>1</v>
      </c>
      <c r="C83" s="7"/>
      <c r="D83" s="7">
        <v>1</v>
      </c>
    </row>
    <row r="84" spans="1:4" x14ac:dyDescent="0.25">
      <c r="A84" s="6" t="s">
        <v>115</v>
      </c>
      <c r="B84" s="7">
        <v>1</v>
      </c>
      <c r="C84" s="7"/>
      <c r="D84" s="7">
        <v>1</v>
      </c>
    </row>
    <row r="85" spans="1:4" x14ac:dyDescent="0.25">
      <c r="A85" s="6" t="s">
        <v>120</v>
      </c>
      <c r="B85" s="7">
        <v>1</v>
      </c>
      <c r="C85" s="7"/>
      <c r="D85" s="7">
        <v>1</v>
      </c>
    </row>
    <row r="86" spans="1:4" x14ac:dyDescent="0.25">
      <c r="A86" s="6" t="s">
        <v>122</v>
      </c>
      <c r="B86" s="7">
        <v>1</v>
      </c>
      <c r="C86" s="7"/>
      <c r="D86" s="7">
        <v>1</v>
      </c>
    </row>
    <row r="87" spans="1:4" x14ac:dyDescent="0.25">
      <c r="A87" s="6" t="s">
        <v>123</v>
      </c>
      <c r="B87" s="7">
        <v>1</v>
      </c>
      <c r="C87" s="7"/>
      <c r="D87" s="7">
        <v>1</v>
      </c>
    </row>
    <row r="88" spans="1:4" x14ac:dyDescent="0.25">
      <c r="A88" s="6" t="s">
        <v>124</v>
      </c>
      <c r="B88" s="7">
        <v>9</v>
      </c>
      <c r="C88" s="7"/>
      <c r="D88" s="7">
        <v>9</v>
      </c>
    </row>
    <row r="89" spans="1:4" x14ac:dyDescent="0.25">
      <c r="A89" s="6" t="s">
        <v>132</v>
      </c>
      <c r="B89" s="7">
        <v>3</v>
      </c>
      <c r="C89" s="7"/>
      <c r="D89" s="7">
        <v>3</v>
      </c>
    </row>
    <row r="90" spans="1:4" x14ac:dyDescent="0.25">
      <c r="A90" s="6" t="s">
        <v>140</v>
      </c>
      <c r="B90" s="7">
        <v>3</v>
      </c>
      <c r="C90" s="7"/>
      <c r="D90" s="7">
        <v>3</v>
      </c>
    </row>
    <row r="91" spans="1:4" x14ac:dyDescent="0.25">
      <c r="A91" s="6" t="s">
        <v>142</v>
      </c>
      <c r="B91" s="7">
        <v>8</v>
      </c>
      <c r="C91" s="7"/>
      <c r="D91" s="7">
        <v>8</v>
      </c>
    </row>
    <row r="92" spans="1:4" x14ac:dyDescent="0.25">
      <c r="A92" t="s">
        <v>146</v>
      </c>
      <c r="B92">
        <v>1</v>
      </c>
      <c r="D92">
        <v>1</v>
      </c>
    </row>
    <row r="93" spans="1:4" x14ac:dyDescent="0.25">
      <c r="A93" t="s">
        <v>147</v>
      </c>
      <c r="B93">
        <v>2</v>
      </c>
      <c r="D93">
        <v>2</v>
      </c>
    </row>
    <row r="94" spans="1:4" x14ac:dyDescent="0.25">
      <c r="A94" t="s">
        <v>89</v>
      </c>
      <c r="B94">
        <v>230</v>
      </c>
      <c r="C94">
        <v>2</v>
      </c>
      <c r="D94">
        <v>232</v>
      </c>
    </row>
    <row r="95" spans="1:4" x14ac:dyDescent="0.25">
      <c r="A95" t="s">
        <v>90</v>
      </c>
      <c r="B95">
        <v>18</v>
      </c>
      <c r="C95">
        <v>1</v>
      </c>
      <c r="D95">
        <v>19</v>
      </c>
    </row>
    <row r="96" spans="1:4" x14ac:dyDescent="0.25">
      <c r="A96" t="s">
        <v>91</v>
      </c>
      <c r="B96">
        <v>28</v>
      </c>
      <c r="D96">
        <v>28</v>
      </c>
    </row>
    <row r="97" spans="1:4" x14ac:dyDescent="0.25">
      <c r="A97" t="s">
        <v>92</v>
      </c>
      <c r="B97">
        <v>25</v>
      </c>
      <c r="D97">
        <v>25</v>
      </c>
    </row>
    <row r="98" spans="1:4" x14ac:dyDescent="0.25">
      <c r="A98" t="s">
        <v>93</v>
      </c>
      <c r="B98">
        <v>5</v>
      </c>
      <c r="C98">
        <v>1</v>
      </c>
      <c r="D98">
        <v>6</v>
      </c>
    </row>
    <row r="99" spans="1:4" x14ac:dyDescent="0.25">
      <c r="A99" t="s">
        <v>94</v>
      </c>
      <c r="B99">
        <v>21</v>
      </c>
      <c r="D99">
        <v>21</v>
      </c>
    </row>
    <row r="100" spans="1:4" x14ac:dyDescent="0.25">
      <c r="A100" t="s">
        <v>95</v>
      </c>
      <c r="B100">
        <v>27</v>
      </c>
      <c r="D100">
        <v>27</v>
      </c>
    </row>
    <row r="101" spans="1:4" x14ac:dyDescent="0.25">
      <c r="A101" t="s">
        <v>96</v>
      </c>
      <c r="B101">
        <v>25</v>
      </c>
      <c r="D101">
        <v>25</v>
      </c>
    </row>
    <row r="102" spans="1:4" x14ac:dyDescent="0.25">
      <c r="A102" t="s">
        <v>100</v>
      </c>
      <c r="B102">
        <v>13</v>
      </c>
      <c r="D102">
        <v>13</v>
      </c>
    </row>
    <row r="103" spans="1:4" x14ac:dyDescent="0.25">
      <c r="A103" t="s">
        <v>101</v>
      </c>
      <c r="B103">
        <v>14</v>
      </c>
      <c r="D103">
        <v>14</v>
      </c>
    </row>
    <row r="104" spans="1:4" x14ac:dyDescent="0.25">
      <c r="A104" t="s">
        <v>102</v>
      </c>
      <c r="B104">
        <v>3</v>
      </c>
      <c r="D104">
        <v>3</v>
      </c>
    </row>
    <row r="105" spans="1:4" x14ac:dyDescent="0.25">
      <c r="A105" t="s">
        <v>118</v>
      </c>
      <c r="B105">
        <v>15</v>
      </c>
      <c r="D105">
        <v>15</v>
      </c>
    </row>
    <row r="106" spans="1:4" x14ac:dyDescent="0.25">
      <c r="A106" t="s">
        <v>103</v>
      </c>
      <c r="B106">
        <v>1</v>
      </c>
      <c r="D106">
        <v>1</v>
      </c>
    </row>
    <row r="107" spans="1:4" x14ac:dyDescent="0.25">
      <c r="A107" t="s">
        <v>113</v>
      </c>
      <c r="B107">
        <v>1</v>
      </c>
      <c r="D107">
        <v>1</v>
      </c>
    </row>
    <row r="108" spans="1:4" x14ac:dyDescent="0.25">
      <c r="A108" t="s">
        <v>114</v>
      </c>
      <c r="B108">
        <v>3</v>
      </c>
      <c r="D108">
        <v>3</v>
      </c>
    </row>
    <row r="109" spans="1:4" x14ac:dyDescent="0.25">
      <c r="A109" t="s">
        <v>116</v>
      </c>
      <c r="B109">
        <v>1</v>
      </c>
      <c r="D109">
        <v>1</v>
      </c>
    </row>
    <row r="110" spans="1:4" x14ac:dyDescent="0.25">
      <c r="A110" t="s">
        <v>121</v>
      </c>
      <c r="B110">
        <v>1</v>
      </c>
      <c r="D110">
        <v>1</v>
      </c>
    </row>
    <row r="111" spans="1:4" x14ac:dyDescent="0.25">
      <c r="A111" t="s">
        <v>129</v>
      </c>
      <c r="B111">
        <v>2</v>
      </c>
      <c r="D111">
        <v>2</v>
      </c>
    </row>
    <row r="112" spans="1:4" x14ac:dyDescent="0.25">
      <c r="A112" t="s">
        <v>134</v>
      </c>
      <c r="B112">
        <v>2</v>
      </c>
      <c r="D112">
        <v>2</v>
      </c>
    </row>
    <row r="113" spans="1:4" x14ac:dyDescent="0.25">
      <c r="A113" t="s">
        <v>137</v>
      </c>
      <c r="B113">
        <v>20</v>
      </c>
      <c r="D113">
        <v>20</v>
      </c>
    </row>
    <row r="114" spans="1:4" x14ac:dyDescent="0.25">
      <c r="A114" t="s">
        <v>148</v>
      </c>
      <c r="B114">
        <v>3</v>
      </c>
      <c r="D114">
        <v>3</v>
      </c>
    </row>
    <row r="115" spans="1:4" x14ac:dyDescent="0.25">
      <c r="A115" t="s">
        <v>149</v>
      </c>
      <c r="B115">
        <v>1</v>
      </c>
      <c r="D115">
        <v>1</v>
      </c>
    </row>
    <row r="116" spans="1:4" x14ac:dyDescent="0.25">
      <c r="A116" t="s">
        <v>150</v>
      </c>
      <c r="B116">
        <v>1</v>
      </c>
      <c r="D116">
        <v>1</v>
      </c>
    </row>
    <row r="117" spans="1:4" x14ac:dyDescent="0.25">
      <c r="A117" t="s">
        <v>150</v>
      </c>
      <c r="B117">
        <v>1</v>
      </c>
      <c r="D11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B1" workbookViewId="0">
      <selection activeCell="B1" sqref="B1:T1"/>
    </sheetView>
  </sheetViews>
  <sheetFormatPr defaultRowHeight="15" x14ac:dyDescent="0.25"/>
  <cols>
    <col min="1" max="1" width="3" style="16" bestFit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16384" width="9.140625" style="16"/>
  </cols>
  <sheetData>
    <row r="1" spans="1:20" ht="15.75" x14ac:dyDescent="0.25">
      <c r="B1" s="2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3" spans="1:20" x14ac:dyDescent="0.25">
      <c r="B3" s="28" t="s">
        <v>20</v>
      </c>
      <c r="C3" s="28"/>
      <c r="D3" s="28"/>
      <c r="E3" s="28"/>
      <c r="G3" s="28" t="s">
        <v>26</v>
      </c>
      <c r="H3" s="28"/>
      <c r="I3" s="28"/>
      <c r="J3" s="28"/>
      <c r="L3" s="28" t="s">
        <v>27</v>
      </c>
      <c r="M3" s="28"/>
      <c r="N3" s="28"/>
      <c r="O3" s="28"/>
      <c r="Q3" s="28" t="s">
        <v>28</v>
      </c>
      <c r="R3" s="28"/>
      <c r="S3" s="28"/>
      <c r="T3" s="28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54</v>
      </c>
      <c r="C5" s="17" t="s">
        <v>51</v>
      </c>
      <c r="D5" s="17">
        <v>29</v>
      </c>
      <c r="E5" s="17">
        <v>243</v>
      </c>
      <c r="G5" s="17" t="s">
        <v>35</v>
      </c>
      <c r="H5" s="17" t="s">
        <v>79</v>
      </c>
      <c r="I5" s="17">
        <v>29</v>
      </c>
      <c r="J5" s="17">
        <v>368</v>
      </c>
      <c r="L5" s="17" t="s">
        <v>34</v>
      </c>
      <c r="M5" s="17" t="s">
        <v>79</v>
      </c>
      <c r="N5" s="17">
        <v>26</v>
      </c>
      <c r="O5" s="17">
        <v>86</v>
      </c>
      <c r="Q5" s="17" t="s">
        <v>95</v>
      </c>
      <c r="R5" s="17" t="s">
        <v>89</v>
      </c>
      <c r="S5" s="17">
        <v>27</v>
      </c>
      <c r="T5" s="17">
        <v>86</v>
      </c>
    </row>
    <row r="6" spans="1:20" x14ac:dyDescent="0.25">
      <c r="A6" s="16">
        <v>2</v>
      </c>
      <c r="B6" s="17" t="s">
        <v>35</v>
      </c>
      <c r="C6" s="17" t="s">
        <v>79</v>
      </c>
      <c r="D6" s="17">
        <v>29</v>
      </c>
      <c r="E6" s="17">
        <v>243</v>
      </c>
      <c r="G6" s="17" t="s">
        <v>40</v>
      </c>
      <c r="H6" s="17" t="s">
        <v>37</v>
      </c>
      <c r="I6" s="17">
        <v>28</v>
      </c>
      <c r="J6" s="17">
        <v>318</v>
      </c>
      <c r="L6" s="17" t="s">
        <v>45</v>
      </c>
      <c r="M6" s="17" t="s">
        <v>44</v>
      </c>
      <c r="N6" s="17">
        <v>29</v>
      </c>
      <c r="O6" s="17">
        <v>82</v>
      </c>
      <c r="Q6" s="17" t="s">
        <v>45</v>
      </c>
      <c r="R6" s="17" t="s">
        <v>44</v>
      </c>
      <c r="S6" s="17">
        <v>29</v>
      </c>
      <c r="T6" s="17">
        <v>86</v>
      </c>
    </row>
    <row r="7" spans="1:20" x14ac:dyDescent="0.25">
      <c r="A7" s="16">
        <v>3</v>
      </c>
      <c r="B7" s="17" t="s">
        <v>46</v>
      </c>
      <c r="C7" s="17" t="s">
        <v>44</v>
      </c>
      <c r="D7" s="17">
        <v>24</v>
      </c>
      <c r="E7" s="17">
        <v>237</v>
      </c>
      <c r="G7" s="17" t="s">
        <v>76</v>
      </c>
      <c r="H7" s="17" t="s">
        <v>79</v>
      </c>
      <c r="I7" s="17">
        <v>27</v>
      </c>
      <c r="J7" s="17">
        <v>259</v>
      </c>
      <c r="L7" s="17" t="s">
        <v>76</v>
      </c>
      <c r="M7" s="17" t="s">
        <v>79</v>
      </c>
      <c r="N7" s="17">
        <v>27</v>
      </c>
      <c r="O7" s="17">
        <v>69</v>
      </c>
      <c r="Q7" s="17" t="s">
        <v>40</v>
      </c>
      <c r="R7" s="17" t="s">
        <v>37</v>
      </c>
      <c r="S7" s="17">
        <v>28</v>
      </c>
      <c r="T7" s="17">
        <v>76</v>
      </c>
    </row>
    <row r="8" spans="1:20" x14ac:dyDescent="0.25">
      <c r="A8" s="20">
        <v>4</v>
      </c>
      <c r="B8" s="17" t="s">
        <v>45</v>
      </c>
      <c r="C8" s="17" t="s">
        <v>44</v>
      </c>
      <c r="D8" s="17">
        <v>29</v>
      </c>
      <c r="E8" s="17">
        <v>236</v>
      </c>
      <c r="G8" s="17" t="s">
        <v>54</v>
      </c>
      <c r="H8" s="17" t="s">
        <v>51</v>
      </c>
      <c r="I8" s="17">
        <v>29</v>
      </c>
      <c r="J8" s="17">
        <v>210</v>
      </c>
      <c r="L8" s="17" t="s">
        <v>61</v>
      </c>
      <c r="M8" s="17" t="s">
        <v>60</v>
      </c>
      <c r="N8" s="17">
        <v>25</v>
      </c>
      <c r="O8" s="17">
        <v>63</v>
      </c>
      <c r="Q8" s="17" t="s">
        <v>77</v>
      </c>
      <c r="R8" s="17" t="s">
        <v>79</v>
      </c>
      <c r="S8" s="17">
        <v>28</v>
      </c>
      <c r="T8" s="17">
        <v>76</v>
      </c>
    </row>
    <row r="9" spans="1:20" x14ac:dyDescent="0.25">
      <c r="A9" s="20">
        <v>5</v>
      </c>
      <c r="B9" s="17" t="s">
        <v>77</v>
      </c>
      <c r="C9" s="17" t="s">
        <v>79</v>
      </c>
      <c r="D9" s="17">
        <v>28</v>
      </c>
      <c r="E9" s="17">
        <v>221</v>
      </c>
      <c r="G9" s="17" t="s">
        <v>39</v>
      </c>
      <c r="H9" s="17" t="s">
        <v>37</v>
      </c>
      <c r="I9" s="17">
        <v>22</v>
      </c>
      <c r="J9" s="17">
        <v>209</v>
      </c>
      <c r="L9" s="17" t="s">
        <v>53</v>
      </c>
      <c r="M9" s="17" t="s">
        <v>51</v>
      </c>
      <c r="N9" s="17">
        <v>27</v>
      </c>
      <c r="O9" s="17">
        <v>60</v>
      </c>
      <c r="Q9" s="17" t="s">
        <v>53</v>
      </c>
      <c r="R9" s="17" t="s">
        <v>51</v>
      </c>
      <c r="S9" s="17">
        <v>27</v>
      </c>
      <c r="T9" s="17">
        <v>64</v>
      </c>
    </row>
    <row r="10" spans="1:20" x14ac:dyDescent="0.25">
      <c r="A10" s="20">
        <v>6</v>
      </c>
      <c r="B10" s="17" t="s">
        <v>109</v>
      </c>
      <c r="C10" s="17" t="s">
        <v>51</v>
      </c>
      <c r="D10" s="17">
        <v>22</v>
      </c>
      <c r="E10" s="17">
        <v>190</v>
      </c>
      <c r="G10" s="17" t="s">
        <v>45</v>
      </c>
      <c r="H10" s="17" t="s">
        <v>44</v>
      </c>
      <c r="I10" s="17">
        <v>29</v>
      </c>
      <c r="J10" s="17">
        <v>206</v>
      </c>
      <c r="L10" s="17" t="s">
        <v>95</v>
      </c>
      <c r="M10" s="17" t="s">
        <v>89</v>
      </c>
      <c r="N10" s="17">
        <v>27</v>
      </c>
      <c r="O10" s="17">
        <v>55</v>
      </c>
      <c r="Q10" s="17" t="s">
        <v>96</v>
      </c>
      <c r="R10" s="17" t="s">
        <v>89</v>
      </c>
      <c r="S10" s="17">
        <v>25</v>
      </c>
      <c r="T10" s="17">
        <v>62</v>
      </c>
    </row>
    <row r="11" spans="1:20" x14ac:dyDescent="0.25">
      <c r="A11" s="20">
        <v>7</v>
      </c>
      <c r="B11" s="17" t="s">
        <v>90</v>
      </c>
      <c r="C11" s="17" t="s">
        <v>89</v>
      </c>
      <c r="D11" s="17">
        <v>18</v>
      </c>
      <c r="E11" s="17">
        <v>189</v>
      </c>
      <c r="G11" s="17" t="s">
        <v>96</v>
      </c>
      <c r="H11" s="17" t="s">
        <v>89</v>
      </c>
      <c r="I11" s="17">
        <v>25</v>
      </c>
      <c r="J11" s="17">
        <v>202</v>
      </c>
      <c r="L11" s="17" t="s">
        <v>109</v>
      </c>
      <c r="M11" s="17" t="s">
        <v>51</v>
      </c>
      <c r="N11" s="17">
        <v>22</v>
      </c>
      <c r="O11" s="17">
        <v>55</v>
      </c>
      <c r="Q11" s="17" t="s">
        <v>52</v>
      </c>
      <c r="R11" s="17" t="s">
        <v>51</v>
      </c>
      <c r="S11" s="17">
        <v>29</v>
      </c>
      <c r="T11" s="17">
        <v>60</v>
      </c>
    </row>
    <row r="12" spans="1:20" x14ac:dyDescent="0.25">
      <c r="A12" s="20">
        <v>8</v>
      </c>
      <c r="B12" s="17" t="s">
        <v>78</v>
      </c>
      <c r="C12" s="17" t="s">
        <v>37</v>
      </c>
      <c r="D12" s="17">
        <v>28</v>
      </c>
      <c r="E12" s="17">
        <v>180</v>
      </c>
      <c r="G12" s="17" t="s">
        <v>95</v>
      </c>
      <c r="H12" s="17" t="s">
        <v>89</v>
      </c>
      <c r="I12" s="17">
        <v>27</v>
      </c>
      <c r="J12" s="17">
        <v>201</v>
      </c>
      <c r="L12" s="17" t="s">
        <v>78</v>
      </c>
      <c r="M12" s="17" t="s">
        <v>37</v>
      </c>
      <c r="N12" s="17">
        <v>28</v>
      </c>
      <c r="O12" s="17">
        <v>53</v>
      </c>
      <c r="Q12" s="17" t="s">
        <v>47</v>
      </c>
      <c r="R12" s="17" t="s">
        <v>44</v>
      </c>
      <c r="S12" s="17">
        <v>21</v>
      </c>
      <c r="T12" s="17">
        <v>58</v>
      </c>
    </row>
    <row r="13" spans="1:20" x14ac:dyDescent="0.25">
      <c r="A13" s="20">
        <v>9</v>
      </c>
      <c r="B13" s="17" t="s">
        <v>76</v>
      </c>
      <c r="C13" s="17" t="s">
        <v>79</v>
      </c>
      <c r="D13" s="17">
        <v>27</v>
      </c>
      <c r="E13" s="17">
        <v>177</v>
      </c>
      <c r="G13" s="17" t="s">
        <v>46</v>
      </c>
      <c r="H13" s="17" t="s">
        <v>44</v>
      </c>
      <c r="I13" s="17">
        <v>24</v>
      </c>
      <c r="J13" s="17">
        <v>182</v>
      </c>
      <c r="L13" s="17" t="s">
        <v>77</v>
      </c>
      <c r="M13" s="17" t="s">
        <v>79</v>
      </c>
      <c r="N13" s="17">
        <v>28</v>
      </c>
      <c r="O13" s="17">
        <v>53</v>
      </c>
      <c r="Q13" s="17" t="s">
        <v>34</v>
      </c>
      <c r="R13" s="17" t="s">
        <v>79</v>
      </c>
      <c r="S13" s="17">
        <v>26</v>
      </c>
      <c r="T13" s="17">
        <v>50</v>
      </c>
    </row>
    <row r="14" spans="1:20" x14ac:dyDescent="0.25">
      <c r="A14" s="20">
        <v>10</v>
      </c>
      <c r="B14" s="17" t="s">
        <v>96</v>
      </c>
      <c r="C14" s="17" t="s">
        <v>89</v>
      </c>
      <c r="D14" s="17">
        <v>25</v>
      </c>
      <c r="E14" s="17">
        <v>173</v>
      </c>
      <c r="G14" s="17" t="s">
        <v>52</v>
      </c>
      <c r="H14" s="17" t="s">
        <v>51</v>
      </c>
      <c r="I14" s="17">
        <v>29</v>
      </c>
      <c r="J14" s="17">
        <v>175</v>
      </c>
      <c r="L14" s="17" t="s">
        <v>96</v>
      </c>
      <c r="M14" s="17" t="s">
        <v>89</v>
      </c>
      <c r="N14" s="17">
        <v>25</v>
      </c>
      <c r="O14" s="17">
        <v>49</v>
      </c>
      <c r="Q14" s="17" t="s">
        <v>92</v>
      </c>
      <c r="R14" s="17" t="s">
        <v>89</v>
      </c>
      <c r="S14" s="17">
        <v>25</v>
      </c>
      <c r="T14" s="17">
        <v>45</v>
      </c>
    </row>
    <row r="16" spans="1:20" x14ac:dyDescent="0.25">
      <c r="B16" s="28" t="s">
        <v>29</v>
      </c>
      <c r="C16" s="28"/>
      <c r="D16" s="28"/>
      <c r="E16" s="28"/>
      <c r="G16" s="28" t="s">
        <v>30</v>
      </c>
      <c r="H16" s="28"/>
      <c r="I16" s="28"/>
      <c r="J16" s="28"/>
      <c r="L16" s="28" t="s">
        <v>31</v>
      </c>
      <c r="M16" s="28"/>
      <c r="N16" s="28"/>
      <c r="O16" s="28"/>
      <c r="Q16" s="28" t="s">
        <v>32</v>
      </c>
      <c r="R16" s="28"/>
      <c r="S16" s="28"/>
      <c r="T16" s="28"/>
    </row>
    <row r="17" spans="1:20" x14ac:dyDescent="0.25">
      <c r="B17" s="12" t="s">
        <v>17</v>
      </c>
      <c r="C17" s="12" t="s">
        <v>18</v>
      </c>
      <c r="D17" s="12" t="s">
        <v>19</v>
      </c>
      <c r="E17" s="12" t="s">
        <v>8</v>
      </c>
      <c r="G17" s="12" t="s">
        <v>17</v>
      </c>
      <c r="H17" s="12" t="s">
        <v>18</v>
      </c>
      <c r="I17" s="12" t="s">
        <v>19</v>
      </c>
      <c r="J17" s="12" t="s">
        <v>9</v>
      </c>
      <c r="L17" s="12" t="s">
        <v>17</v>
      </c>
      <c r="M17" s="12" t="s">
        <v>18</v>
      </c>
      <c r="N17" s="12" t="s">
        <v>19</v>
      </c>
      <c r="O17" s="12" t="s">
        <v>3</v>
      </c>
      <c r="Q17" s="12" t="s">
        <v>17</v>
      </c>
      <c r="R17" s="12" t="s">
        <v>18</v>
      </c>
      <c r="S17" s="12" t="s">
        <v>19</v>
      </c>
      <c r="T17" s="12" t="s">
        <v>4</v>
      </c>
    </row>
    <row r="18" spans="1:20" x14ac:dyDescent="0.25">
      <c r="A18" s="16">
        <v>1</v>
      </c>
      <c r="B18" s="17" t="s">
        <v>76</v>
      </c>
      <c r="C18" s="17" t="s">
        <v>79</v>
      </c>
      <c r="D18" s="17">
        <v>27</v>
      </c>
      <c r="E18" s="17">
        <v>28</v>
      </c>
      <c r="G18" s="17" t="s">
        <v>40</v>
      </c>
      <c r="H18" s="17" t="s">
        <v>37</v>
      </c>
      <c r="I18" s="17">
        <v>28</v>
      </c>
      <c r="J18" s="17">
        <v>67</v>
      </c>
      <c r="L18" s="17" t="s">
        <v>76</v>
      </c>
      <c r="M18" s="17" t="s">
        <v>79</v>
      </c>
      <c r="N18" s="17">
        <v>27</v>
      </c>
      <c r="O18" s="17">
        <v>53</v>
      </c>
      <c r="Q18" s="17" t="s">
        <v>38</v>
      </c>
      <c r="R18" s="17" t="s">
        <v>37</v>
      </c>
      <c r="S18" s="17">
        <v>26</v>
      </c>
      <c r="T18" s="17">
        <v>44</v>
      </c>
    </row>
    <row r="19" spans="1:20" x14ac:dyDescent="0.25">
      <c r="A19" s="16">
        <v>2</v>
      </c>
      <c r="B19" s="17" t="s">
        <v>57</v>
      </c>
      <c r="C19" s="17" t="s">
        <v>51</v>
      </c>
      <c r="D19" s="17">
        <v>25</v>
      </c>
      <c r="E19" s="17">
        <v>27</v>
      </c>
      <c r="G19" s="17" t="s">
        <v>57</v>
      </c>
      <c r="H19" s="17" t="s">
        <v>51</v>
      </c>
      <c r="I19" s="17">
        <v>25</v>
      </c>
      <c r="J19" s="17">
        <v>65</v>
      </c>
      <c r="L19" s="17" t="s">
        <v>78</v>
      </c>
      <c r="M19" s="17" t="s">
        <v>37</v>
      </c>
      <c r="N19" s="17">
        <v>28</v>
      </c>
      <c r="O19" s="17">
        <v>41</v>
      </c>
      <c r="Q19" s="17" t="s">
        <v>35</v>
      </c>
      <c r="R19" s="17" t="s">
        <v>79</v>
      </c>
      <c r="S19" s="17">
        <v>29</v>
      </c>
      <c r="T19" s="17">
        <v>44</v>
      </c>
    </row>
    <row r="20" spans="1:20" x14ac:dyDescent="0.25">
      <c r="A20" s="16">
        <v>3</v>
      </c>
      <c r="B20" s="17" t="s">
        <v>35</v>
      </c>
      <c r="C20" s="17" t="s">
        <v>79</v>
      </c>
      <c r="D20" s="17">
        <v>29</v>
      </c>
      <c r="E20" s="17">
        <v>27</v>
      </c>
      <c r="G20" s="17" t="s">
        <v>62</v>
      </c>
      <c r="H20" s="17" t="s">
        <v>60</v>
      </c>
      <c r="I20" s="17">
        <v>27</v>
      </c>
      <c r="J20" s="17">
        <v>57</v>
      </c>
      <c r="L20" s="17" t="s">
        <v>59</v>
      </c>
      <c r="M20" s="17" t="s">
        <v>51</v>
      </c>
      <c r="N20" s="17">
        <v>28</v>
      </c>
      <c r="O20" s="17">
        <v>36</v>
      </c>
      <c r="Q20" s="17" t="s">
        <v>77</v>
      </c>
      <c r="R20" s="17" t="s">
        <v>79</v>
      </c>
      <c r="S20" s="17">
        <v>28</v>
      </c>
      <c r="T20" s="17">
        <v>41</v>
      </c>
    </row>
    <row r="21" spans="1:20" x14ac:dyDescent="0.25">
      <c r="A21" s="20">
        <v>4</v>
      </c>
      <c r="B21" s="17" t="s">
        <v>88</v>
      </c>
      <c r="C21" s="17" t="s">
        <v>80</v>
      </c>
      <c r="D21" s="17">
        <v>26</v>
      </c>
      <c r="E21" s="17">
        <v>20</v>
      </c>
      <c r="G21" s="17" t="s">
        <v>66</v>
      </c>
      <c r="H21" s="17" t="s">
        <v>60</v>
      </c>
      <c r="I21" s="17">
        <v>21</v>
      </c>
      <c r="J21" s="17">
        <v>55</v>
      </c>
      <c r="L21" s="17" t="s">
        <v>109</v>
      </c>
      <c r="M21" s="17" t="s">
        <v>51</v>
      </c>
      <c r="N21" s="17">
        <v>22</v>
      </c>
      <c r="O21" s="17">
        <v>29</v>
      </c>
      <c r="Q21" s="17" t="s">
        <v>46</v>
      </c>
      <c r="R21" s="17" t="s">
        <v>44</v>
      </c>
      <c r="S21" s="17">
        <v>24</v>
      </c>
      <c r="T21" s="17">
        <v>40</v>
      </c>
    </row>
    <row r="22" spans="1:20" x14ac:dyDescent="0.25">
      <c r="A22" s="20">
        <v>5</v>
      </c>
      <c r="B22" s="17" t="s">
        <v>40</v>
      </c>
      <c r="C22" s="17" t="s">
        <v>37</v>
      </c>
      <c r="D22" s="17">
        <v>28</v>
      </c>
      <c r="E22" s="17">
        <v>19</v>
      </c>
      <c r="G22" s="17" t="s">
        <v>47</v>
      </c>
      <c r="H22" s="17" t="s">
        <v>44</v>
      </c>
      <c r="I22" s="17">
        <v>21</v>
      </c>
      <c r="J22" s="17">
        <v>54</v>
      </c>
      <c r="L22" s="17" t="s">
        <v>38</v>
      </c>
      <c r="M22" s="17" t="s">
        <v>37</v>
      </c>
      <c r="N22" s="17">
        <v>26</v>
      </c>
      <c r="O22" s="17">
        <v>26</v>
      </c>
      <c r="Q22" s="17" t="s">
        <v>66</v>
      </c>
      <c r="R22" s="17" t="s">
        <v>60</v>
      </c>
      <c r="S22" s="17">
        <v>21</v>
      </c>
      <c r="T22" s="17">
        <v>34</v>
      </c>
    </row>
    <row r="23" spans="1:20" x14ac:dyDescent="0.25">
      <c r="A23" s="20">
        <v>6</v>
      </c>
      <c r="B23" s="17" t="s">
        <v>45</v>
      </c>
      <c r="C23" s="17" t="s">
        <v>44</v>
      </c>
      <c r="D23" s="17">
        <v>29</v>
      </c>
      <c r="E23" s="17">
        <v>17</v>
      </c>
      <c r="G23" s="17" t="s">
        <v>46</v>
      </c>
      <c r="H23" s="17" t="s">
        <v>44</v>
      </c>
      <c r="I23" s="17">
        <v>24</v>
      </c>
      <c r="J23" s="17">
        <v>51</v>
      </c>
      <c r="L23" s="17" t="s">
        <v>92</v>
      </c>
      <c r="M23" s="17" t="s">
        <v>89</v>
      </c>
      <c r="N23" s="17">
        <v>25</v>
      </c>
      <c r="O23" s="17">
        <v>25</v>
      </c>
      <c r="Q23" s="17" t="s">
        <v>94</v>
      </c>
      <c r="R23" s="17" t="s">
        <v>89</v>
      </c>
      <c r="S23" s="17">
        <v>21</v>
      </c>
      <c r="T23" s="17">
        <v>28</v>
      </c>
    </row>
    <row r="24" spans="1:20" x14ac:dyDescent="0.25">
      <c r="A24" s="20">
        <v>7</v>
      </c>
      <c r="B24" s="17" t="s">
        <v>95</v>
      </c>
      <c r="C24" s="17" t="s">
        <v>89</v>
      </c>
      <c r="D24" s="17">
        <v>27</v>
      </c>
      <c r="E24" s="17">
        <v>16</v>
      </c>
      <c r="G24" s="17" t="s">
        <v>88</v>
      </c>
      <c r="H24" s="17" t="s">
        <v>80</v>
      </c>
      <c r="I24" s="17">
        <v>26</v>
      </c>
      <c r="J24" s="17">
        <v>49</v>
      </c>
      <c r="L24" s="17" t="s">
        <v>61</v>
      </c>
      <c r="M24" s="17" t="s">
        <v>60</v>
      </c>
      <c r="N24" s="17">
        <v>25</v>
      </c>
      <c r="O24" s="17">
        <v>22</v>
      </c>
      <c r="Q24" s="17" t="s">
        <v>45</v>
      </c>
      <c r="R24" s="17" t="s">
        <v>44</v>
      </c>
      <c r="S24" s="17">
        <v>29</v>
      </c>
      <c r="T24" s="17">
        <v>27</v>
      </c>
    </row>
    <row r="25" spans="1:20" x14ac:dyDescent="0.25">
      <c r="A25" s="20">
        <v>8</v>
      </c>
      <c r="B25" s="17" t="s">
        <v>125</v>
      </c>
      <c r="C25" s="17" t="s">
        <v>44</v>
      </c>
      <c r="D25" s="17">
        <v>14</v>
      </c>
      <c r="E25" s="17">
        <v>13</v>
      </c>
      <c r="G25" s="17" t="s">
        <v>45</v>
      </c>
      <c r="H25" s="17" t="s">
        <v>44</v>
      </c>
      <c r="I25" s="17">
        <v>29</v>
      </c>
      <c r="J25" s="17">
        <v>48</v>
      </c>
      <c r="L25" s="17" t="s">
        <v>65</v>
      </c>
      <c r="M25" s="17" t="s">
        <v>60</v>
      </c>
      <c r="N25" s="17">
        <v>22</v>
      </c>
      <c r="O25" s="17">
        <v>19</v>
      </c>
      <c r="Q25" s="17" t="s">
        <v>105</v>
      </c>
      <c r="R25" s="17" t="s">
        <v>37</v>
      </c>
      <c r="S25" s="17">
        <v>19</v>
      </c>
      <c r="T25" s="17">
        <v>26</v>
      </c>
    </row>
    <row r="26" spans="1:20" x14ac:dyDescent="0.25">
      <c r="A26" s="20">
        <v>9</v>
      </c>
      <c r="B26" s="17" t="s">
        <v>109</v>
      </c>
      <c r="C26" s="17" t="s">
        <v>51</v>
      </c>
      <c r="D26" s="17">
        <v>22</v>
      </c>
      <c r="E26" s="17">
        <v>12</v>
      </c>
      <c r="G26" s="17" t="s">
        <v>92</v>
      </c>
      <c r="H26" s="17" t="s">
        <v>89</v>
      </c>
      <c r="I26" s="17">
        <v>25</v>
      </c>
      <c r="J26" s="17">
        <v>47</v>
      </c>
      <c r="L26" s="17" t="s">
        <v>94</v>
      </c>
      <c r="M26" s="17" t="s">
        <v>89</v>
      </c>
      <c r="N26" s="17">
        <v>21</v>
      </c>
      <c r="O26" s="17">
        <v>18</v>
      </c>
      <c r="Q26" s="17" t="s">
        <v>40</v>
      </c>
      <c r="R26" s="17" t="s">
        <v>37</v>
      </c>
      <c r="S26" s="17">
        <v>28</v>
      </c>
      <c r="T26" s="17">
        <v>22</v>
      </c>
    </row>
    <row r="27" spans="1:20" x14ac:dyDescent="0.25">
      <c r="A27" s="20">
        <v>10</v>
      </c>
      <c r="B27" s="17" t="s">
        <v>107</v>
      </c>
      <c r="C27" s="17" t="s">
        <v>44</v>
      </c>
      <c r="D27" s="17">
        <v>16</v>
      </c>
      <c r="E27" s="17">
        <v>11</v>
      </c>
      <c r="G27" s="17" t="s">
        <v>64</v>
      </c>
      <c r="H27" s="17" t="s">
        <v>60</v>
      </c>
      <c r="I27" s="17">
        <v>24</v>
      </c>
      <c r="J27" s="17">
        <v>46</v>
      </c>
      <c r="L27" s="17" t="s">
        <v>86</v>
      </c>
      <c r="M27" s="17" t="s">
        <v>80</v>
      </c>
      <c r="N27" s="17">
        <v>16</v>
      </c>
      <c r="O27" s="17">
        <v>14</v>
      </c>
      <c r="Q27" s="17" t="s">
        <v>145</v>
      </c>
      <c r="R27" s="17" t="s">
        <v>79</v>
      </c>
      <c r="S27" s="17">
        <v>30</v>
      </c>
      <c r="T27" s="17">
        <v>22</v>
      </c>
    </row>
  </sheetData>
  <mergeCells count="9">
    <mergeCell ref="B16:E16"/>
    <mergeCell ref="G16:J16"/>
    <mergeCell ref="L16:O16"/>
    <mergeCell ref="Q16:T16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50"/>
  <sheetViews>
    <sheetView workbookViewId="0">
      <selection activeCell="A25" sqref="A25:O25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</cols>
  <sheetData>
    <row r="1" spans="1:16" x14ac:dyDescent="0.25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3" t="s">
        <v>89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72</v>
      </c>
      <c r="O2" s="17" t="s">
        <v>73</v>
      </c>
    </row>
    <row r="3" spans="1:16" x14ac:dyDescent="0.25">
      <c r="A3" s="9" t="s">
        <v>90</v>
      </c>
      <c r="B3" s="3">
        <v>18</v>
      </c>
      <c r="C3" s="3">
        <v>79</v>
      </c>
      <c r="D3" s="3">
        <v>4</v>
      </c>
      <c r="E3" s="3">
        <v>19</v>
      </c>
      <c r="F3" s="3">
        <v>55</v>
      </c>
      <c r="G3" s="3">
        <v>34</v>
      </c>
      <c r="H3" s="3">
        <v>40</v>
      </c>
      <c r="I3" s="3">
        <v>2</v>
      </c>
      <c r="J3" s="3">
        <v>38</v>
      </c>
      <c r="K3" s="3">
        <v>1</v>
      </c>
      <c r="L3" s="3">
        <v>3</v>
      </c>
      <c r="M3" s="3">
        <v>189</v>
      </c>
      <c r="N3" s="10">
        <f>(VLOOKUP(A3,Games!$A$2:$D$150,3,FALSE))</f>
        <v>1</v>
      </c>
      <c r="O3" s="10">
        <f>VLOOKUP(A3,Games!$A$2:$D$150,4,FALSE)</f>
        <v>19</v>
      </c>
    </row>
    <row r="4" spans="1:16" x14ac:dyDescent="0.25">
      <c r="A4" s="9" t="s">
        <v>91</v>
      </c>
      <c r="B4" s="3">
        <v>28</v>
      </c>
      <c r="C4" s="3">
        <v>38</v>
      </c>
      <c r="D4" s="3">
        <v>6</v>
      </c>
      <c r="E4" s="3">
        <v>6</v>
      </c>
      <c r="F4" s="3">
        <v>88</v>
      </c>
      <c r="G4" s="3">
        <v>34</v>
      </c>
      <c r="H4" s="3">
        <v>30</v>
      </c>
      <c r="I4" s="3">
        <v>3</v>
      </c>
      <c r="J4" s="3">
        <v>37</v>
      </c>
      <c r="K4" s="3"/>
      <c r="L4" s="3"/>
      <c r="M4" s="3">
        <v>100</v>
      </c>
      <c r="N4" s="10">
        <f>(VLOOKUP(A4,Games!$A$2:$D$150,3,FALSE))</f>
        <v>0</v>
      </c>
      <c r="O4" s="10">
        <f>VLOOKUP(A4,Games!$A$2:$D$150,4,FALSE)</f>
        <v>28</v>
      </c>
    </row>
    <row r="5" spans="1:16" x14ac:dyDescent="0.25">
      <c r="A5" s="9" t="s">
        <v>92</v>
      </c>
      <c r="B5" s="3">
        <v>25</v>
      </c>
      <c r="C5" s="3">
        <v>42</v>
      </c>
      <c r="D5" s="3">
        <v>25</v>
      </c>
      <c r="E5" s="3">
        <v>6</v>
      </c>
      <c r="F5" s="3">
        <v>81</v>
      </c>
      <c r="G5" s="3">
        <v>39</v>
      </c>
      <c r="H5" s="3">
        <v>45</v>
      </c>
      <c r="I5" s="3">
        <v>8</v>
      </c>
      <c r="J5" s="3">
        <v>47</v>
      </c>
      <c r="K5" s="3"/>
      <c r="L5" s="3">
        <v>1</v>
      </c>
      <c r="M5" s="3">
        <v>165</v>
      </c>
      <c r="N5" s="10">
        <f>(VLOOKUP(A5,Games!$A$2:$D$150,3,FALSE))</f>
        <v>0</v>
      </c>
      <c r="O5" s="10">
        <f>VLOOKUP(A5,Games!$A$2:$D$150,4,FALSE)</f>
        <v>25</v>
      </c>
    </row>
    <row r="6" spans="1:16" x14ac:dyDescent="0.25">
      <c r="A6" s="9" t="s">
        <v>93</v>
      </c>
      <c r="B6" s="3">
        <v>5</v>
      </c>
      <c r="C6" s="3">
        <v>2</v>
      </c>
      <c r="D6" s="3">
        <v>3</v>
      </c>
      <c r="E6" s="3"/>
      <c r="F6" s="3">
        <v>3</v>
      </c>
      <c r="G6" s="3">
        <v>1</v>
      </c>
      <c r="H6" s="3">
        <v>4</v>
      </c>
      <c r="I6" s="3"/>
      <c r="J6" s="3">
        <v>7</v>
      </c>
      <c r="K6" s="3">
        <v>3</v>
      </c>
      <c r="L6" s="3"/>
      <c r="M6" s="3">
        <v>13</v>
      </c>
      <c r="N6" s="10">
        <f>(VLOOKUP(A6,Games!$A$2:$D$150,3,FALSE))</f>
        <v>1</v>
      </c>
      <c r="O6" s="10">
        <f>VLOOKUP(A6,Games!$A$2:$D$150,4,FALSE)</f>
        <v>6</v>
      </c>
    </row>
    <row r="7" spans="1:16" x14ac:dyDescent="0.25">
      <c r="A7" s="9" t="s">
        <v>94</v>
      </c>
      <c r="B7" s="3">
        <v>21</v>
      </c>
      <c r="C7" s="3">
        <v>35</v>
      </c>
      <c r="D7" s="3">
        <v>18</v>
      </c>
      <c r="E7" s="3">
        <v>28</v>
      </c>
      <c r="F7" s="3">
        <v>54</v>
      </c>
      <c r="G7" s="3">
        <v>46</v>
      </c>
      <c r="H7" s="3">
        <v>26</v>
      </c>
      <c r="I7" s="3">
        <v>2</v>
      </c>
      <c r="J7" s="3">
        <v>22</v>
      </c>
      <c r="K7" s="3"/>
      <c r="L7" s="3"/>
      <c r="M7" s="3">
        <v>152</v>
      </c>
      <c r="N7" s="10">
        <f>(VLOOKUP(A7,Games!$A$2:$D$150,3,FALSE))</f>
        <v>0</v>
      </c>
      <c r="O7" s="10">
        <f>VLOOKUP(A7,Games!$A$2:$D$150,4,FALSE)</f>
        <v>21</v>
      </c>
    </row>
    <row r="8" spans="1:16" x14ac:dyDescent="0.25">
      <c r="A8" s="9" t="s">
        <v>95</v>
      </c>
      <c r="B8" s="3">
        <v>27</v>
      </c>
      <c r="C8" s="3">
        <v>45</v>
      </c>
      <c r="D8" s="3">
        <v>5</v>
      </c>
      <c r="E8" s="3">
        <v>8</v>
      </c>
      <c r="F8" s="3">
        <v>201</v>
      </c>
      <c r="G8" s="3">
        <v>55</v>
      </c>
      <c r="H8" s="3">
        <v>86</v>
      </c>
      <c r="I8" s="3">
        <v>16</v>
      </c>
      <c r="J8" s="3">
        <v>45</v>
      </c>
      <c r="K8" s="3"/>
      <c r="L8" s="3"/>
      <c r="M8" s="3">
        <v>113</v>
      </c>
      <c r="N8" s="10">
        <f>(VLOOKUP(A8,Games!$A$2:$D$150,3,FALSE))</f>
        <v>0</v>
      </c>
      <c r="O8" s="10">
        <f>VLOOKUP(A8,Games!$A$2:$D$150,4,FALSE)</f>
        <v>27</v>
      </c>
    </row>
    <row r="9" spans="1:16" x14ac:dyDescent="0.25">
      <c r="A9" s="9" t="s">
        <v>96</v>
      </c>
      <c r="B9" s="3">
        <v>25</v>
      </c>
      <c r="C9" s="3">
        <v>80</v>
      </c>
      <c r="D9" s="3">
        <v>1</v>
      </c>
      <c r="E9" s="3">
        <v>10</v>
      </c>
      <c r="F9" s="3">
        <v>202</v>
      </c>
      <c r="G9" s="3">
        <v>49</v>
      </c>
      <c r="H9" s="3">
        <v>62</v>
      </c>
      <c r="I9" s="3">
        <v>4</v>
      </c>
      <c r="J9" s="3">
        <v>32</v>
      </c>
      <c r="K9" s="3"/>
      <c r="L9" s="3"/>
      <c r="M9" s="3">
        <v>173</v>
      </c>
      <c r="N9" s="10">
        <f>(VLOOKUP(A9,Games!$A$2:$D$150,3,FALSE))</f>
        <v>0</v>
      </c>
      <c r="O9" s="10">
        <f>VLOOKUP(A9,Games!$A$2:$D$150,4,FALSE)</f>
        <v>25</v>
      </c>
    </row>
    <row r="10" spans="1:16" x14ac:dyDescent="0.25">
      <c r="A10" s="9" t="s">
        <v>100</v>
      </c>
      <c r="B10" s="3">
        <v>13</v>
      </c>
      <c r="C10" s="3">
        <v>32</v>
      </c>
      <c r="D10" s="3"/>
      <c r="E10" s="3">
        <v>12</v>
      </c>
      <c r="F10" s="3">
        <v>70</v>
      </c>
      <c r="G10" s="3">
        <v>6</v>
      </c>
      <c r="H10" s="3">
        <v>23</v>
      </c>
      <c r="I10" s="3">
        <v>2</v>
      </c>
      <c r="J10" s="3">
        <v>18</v>
      </c>
      <c r="K10" s="3">
        <v>1</v>
      </c>
      <c r="L10" s="3"/>
      <c r="M10" s="3">
        <v>76</v>
      </c>
      <c r="N10" s="10">
        <f>(VLOOKUP(A10,Games!$A$2:$D$150,3,FALSE))</f>
        <v>0</v>
      </c>
      <c r="O10" s="10">
        <f>VLOOKUP(A10,Games!$A$2:$D$150,4,FALSE)</f>
        <v>13</v>
      </c>
    </row>
    <row r="11" spans="1:16" x14ac:dyDescent="0.25">
      <c r="A11" s="9" t="s">
        <v>101</v>
      </c>
      <c r="B11" s="3">
        <v>14</v>
      </c>
      <c r="C11" s="3">
        <v>19</v>
      </c>
      <c r="D11" s="3"/>
      <c r="E11" s="3"/>
      <c r="F11" s="3">
        <v>75</v>
      </c>
      <c r="G11" s="3">
        <v>6</v>
      </c>
      <c r="H11" s="3">
        <v>9</v>
      </c>
      <c r="I11" s="3">
        <v>3</v>
      </c>
      <c r="J11" s="3">
        <v>16</v>
      </c>
      <c r="K11" s="3"/>
      <c r="L11" s="3"/>
      <c r="M11" s="3">
        <v>38</v>
      </c>
      <c r="N11" s="10">
        <f>(VLOOKUP(A11,Games!$A$2:$D$150,3,FALSE))</f>
        <v>0</v>
      </c>
      <c r="O11" s="10">
        <f>VLOOKUP(A11,Games!$A$2:$D$150,4,FALSE)</f>
        <v>14</v>
      </c>
    </row>
    <row r="12" spans="1:16" x14ac:dyDescent="0.25">
      <c r="A12" s="9" t="s">
        <v>102</v>
      </c>
      <c r="B12" s="1">
        <v>3</v>
      </c>
      <c r="C12" s="1">
        <v>7</v>
      </c>
      <c r="D12" s="1">
        <v>1</v>
      </c>
      <c r="E12" s="1">
        <v>1</v>
      </c>
      <c r="F12" s="1">
        <v>5</v>
      </c>
      <c r="G12" s="1">
        <v>2</v>
      </c>
      <c r="H12" s="1">
        <v>6</v>
      </c>
      <c r="I12" s="1"/>
      <c r="J12" s="1">
        <v>4</v>
      </c>
      <c r="K12" s="1"/>
      <c r="L12" s="1"/>
      <c r="M12" s="1">
        <v>18</v>
      </c>
      <c r="N12" s="10">
        <f>(VLOOKUP(A12,Games!$A$2:$D$150,3,FALSE))</f>
        <v>0</v>
      </c>
      <c r="O12" s="10">
        <f>VLOOKUP(A12,Games!$A$2:$D$150,4,FALSE)</f>
        <v>3</v>
      </c>
    </row>
    <row r="13" spans="1:16" x14ac:dyDescent="0.25">
      <c r="A13" s="9" t="s">
        <v>118</v>
      </c>
      <c r="B13" s="1">
        <v>15</v>
      </c>
      <c r="C13" s="1">
        <v>26</v>
      </c>
      <c r="D13" s="1">
        <v>2</v>
      </c>
      <c r="E13" s="1">
        <v>11</v>
      </c>
      <c r="F13" s="1">
        <v>41</v>
      </c>
      <c r="G13" s="1">
        <v>26</v>
      </c>
      <c r="H13" s="1">
        <v>24</v>
      </c>
      <c r="I13" s="1">
        <v>1</v>
      </c>
      <c r="J13" s="1">
        <v>23</v>
      </c>
      <c r="K13" s="1"/>
      <c r="L13" s="1"/>
      <c r="M13" s="1">
        <v>69</v>
      </c>
      <c r="N13" s="10">
        <f>(VLOOKUP(A13,Games!$A$2:$D$150,3,FALSE))</f>
        <v>0</v>
      </c>
      <c r="O13" s="10">
        <f>VLOOKUP(A13,Games!$A$2:$D$150,4,FALSE)</f>
        <v>15</v>
      </c>
    </row>
    <row r="14" spans="1:16" x14ac:dyDescent="0.25">
      <c r="A14" s="9" t="s">
        <v>103</v>
      </c>
      <c r="B14" s="1">
        <v>1</v>
      </c>
      <c r="C14" s="1"/>
      <c r="D14" s="1"/>
      <c r="E14" s="1"/>
      <c r="F14" s="1"/>
      <c r="G14" s="1">
        <v>1</v>
      </c>
      <c r="H14" s="1"/>
      <c r="I14" s="1"/>
      <c r="J14" s="1"/>
      <c r="K14" s="1"/>
      <c r="L14" s="1"/>
      <c r="M14" s="1">
        <v>0</v>
      </c>
      <c r="N14" s="10">
        <f>(VLOOKUP(A14,Games!$A$2:$D$150,3,FALSE))</f>
        <v>0</v>
      </c>
      <c r="O14" s="10">
        <f>VLOOKUP(A14,Games!$A$2:$D$150,4,FALSE)</f>
        <v>1</v>
      </c>
    </row>
    <row r="15" spans="1:16" x14ac:dyDescent="0.25">
      <c r="A15" s="9" t="s">
        <v>113</v>
      </c>
      <c r="B15" s="1">
        <v>1</v>
      </c>
      <c r="C15" s="1"/>
      <c r="D15" s="1"/>
      <c r="E15" s="1"/>
      <c r="F15" s="1">
        <v>2</v>
      </c>
      <c r="G15" s="1"/>
      <c r="H15" s="1">
        <v>2</v>
      </c>
      <c r="I15" s="1"/>
      <c r="J15" s="1"/>
      <c r="K15" s="1"/>
      <c r="L15" s="1"/>
      <c r="M15" s="1">
        <v>0</v>
      </c>
      <c r="N15" s="10">
        <f>(VLOOKUP(A15,Games!$A$2:$D$150,3,FALSE))</f>
        <v>0</v>
      </c>
      <c r="O15" s="10">
        <f>VLOOKUP(A15,Games!$A$2:$D$150,4,FALSE)</f>
        <v>1</v>
      </c>
    </row>
    <row r="16" spans="1:16" x14ac:dyDescent="0.25">
      <c r="A16" s="9" t="s">
        <v>114</v>
      </c>
      <c r="B16" s="17">
        <v>3</v>
      </c>
      <c r="C16" s="17">
        <v>13</v>
      </c>
      <c r="D16" s="17"/>
      <c r="E16" s="17">
        <v>1</v>
      </c>
      <c r="F16" s="17">
        <v>15</v>
      </c>
      <c r="G16" s="17"/>
      <c r="H16" s="17">
        <v>1</v>
      </c>
      <c r="I16" s="17">
        <v>1</v>
      </c>
      <c r="J16" s="17">
        <v>3</v>
      </c>
      <c r="K16" s="17"/>
      <c r="L16" s="17"/>
      <c r="M16" s="17">
        <v>27</v>
      </c>
      <c r="N16" s="10">
        <f>(VLOOKUP(A16,Games!$A$2:$D$150,3,FALSE))</f>
        <v>0</v>
      </c>
      <c r="O16" s="10">
        <f>VLOOKUP(A16,Games!$A$2:$D$150,4,FALSE)</f>
        <v>3</v>
      </c>
    </row>
    <row r="17" spans="1:15" x14ac:dyDescent="0.25">
      <c r="A17" s="9" t="s">
        <v>116</v>
      </c>
      <c r="B17" s="17">
        <v>1</v>
      </c>
      <c r="C17" s="17">
        <v>1</v>
      </c>
      <c r="D17" s="17"/>
      <c r="E17" s="17"/>
      <c r="F17" s="17">
        <v>3</v>
      </c>
      <c r="G17" s="17"/>
      <c r="H17" s="17">
        <v>1</v>
      </c>
      <c r="I17" s="17"/>
      <c r="J17" s="17">
        <v>1</v>
      </c>
      <c r="K17" s="17"/>
      <c r="L17" s="17"/>
      <c r="M17" s="17">
        <v>2</v>
      </c>
      <c r="N17" s="10">
        <f>(VLOOKUP(A17,Games!$A$2:$D$150,3,FALSE))</f>
        <v>0</v>
      </c>
      <c r="O17" s="10">
        <f>VLOOKUP(A17,Games!$A$2:$D$150,4,FALSE)</f>
        <v>1</v>
      </c>
    </row>
    <row r="18" spans="1:15" s="24" customFormat="1" x14ac:dyDescent="0.25">
      <c r="A18" s="9" t="s">
        <v>121</v>
      </c>
      <c r="B18" s="17">
        <v>1</v>
      </c>
      <c r="C18" s="17">
        <v>3</v>
      </c>
      <c r="D18" s="17"/>
      <c r="E18" s="17"/>
      <c r="F18" s="17">
        <v>1</v>
      </c>
      <c r="G18" s="17">
        <v>1</v>
      </c>
      <c r="H18" s="17">
        <v>1</v>
      </c>
      <c r="I18" s="17">
        <v>1</v>
      </c>
      <c r="J18" s="17">
        <v>3</v>
      </c>
      <c r="K18" s="17"/>
      <c r="L18" s="17"/>
      <c r="M18" s="17">
        <v>6</v>
      </c>
      <c r="N18" s="10">
        <f>(VLOOKUP(A18,Games!$A$2:$D$150,3,FALSE))</f>
        <v>0</v>
      </c>
      <c r="O18" s="10">
        <f>VLOOKUP(A18,Games!$A$2:$D$150,4,FALSE)</f>
        <v>1</v>
      </c>
    </row>
    <row r="19" spans="1:15" s="24" customFormat="1" x14ac:dyDescent="0.25">
      <c r="A19" s="9" t="s">
        <v>129</v>
      </c>
      <c r="B19" s="17">
        <v>2</v>
      </c>
      <c r="C19" s="17"/>
      <c r="D19" s="17">
        <v>2</v>
      </c>
      <c r="E19" s="17"/>
      <c r="F19" s="17">
        <v>6</v>
      </c>
      <c r="G19" s="17">
        <v>1</v>
      </c>
      <c r="H19" s="17">
        <v>5</v>
      </c>
      <c r="I19" s="17"/>
      <c r="J19" s="17">
        <v>5</v>
      </c>
      <c r="K19" s="17"/>
      <c r="L19" s="17"/>
      <c r="M19" s="17">
        <v>6</v>
      </c>
      <c r="N19" s="10">
        <f>(VLOOKUP(A19,Games!$A$2:$D$150,3,FALSE))</f>
        <v>0</v>
      </c>
      <c r="O19" s="10">
        <f>VLOOKUP(A19,Games!$A$2:$D$150,4,FALSE)</f>
        <v>2</v>
      </c>
    </row>
    <row r="20" spans="1:15" s="24" customFormat="1" x14ac:dyDescent="0.25">
      <c r="A20" s="9" t="s">
        <v>134</v>
      </c>
      <c r="B20" s="17">
        <v>2</v>
      </c>
      <c r="C20" s="17">
        <v>3</v>
      </c>
      <c r="D20" s="17"/>
      <c r="E20" s="17">
        <v>1</v>
      </c>
      <c r="F20" s="17">
        <v>12</v>
      </c>
      <c r="G20" s="17"/>
      <c r="H20" s="17">
        <v>6</v>
      </c>
      <c r="I20" s="17"/>
      <c r="J20" s="17">
        <v>6</v>
      </c>
      <c r="K20" s="17"/>
      <c r="L20" s="17"/>
      <c r="M20" s="17">
        <v>7</v>
      </c>
      <c r="N20" s="10">
        <f>(VLOOKUP(A20,Games!$A$2:$D$150,3,FALSE))</f>
        <v>0</v>
      </c>
      <c r="O20" s="10">
        <f>VLOOKUP(A20,Games!$A$2:$D$150,4,FALSE)</f>
        <v>2</v>
      </c>
    </row>
    <row r="21" spans="1:15" x14ac:dyDescent="0.25">
      <c r="A21" s="9" t="s">
        <v>137</v>
      </c>
      <c r="B21" s="17">
        <v>20</v>
      </c>
      <c r="C21" s="17">
        <v>27</v>
      </c>
      <c r="D21" s="17">
        <v>11</v>
      </c>
      <c r="E21" s="17">
        <v>1</v>
      </c>
      <c r="F21" s="17">
        <v>74</v>
      </c>
      <c r="G21" s="17">
        <v>17</v>
      </c>
      <c r="H21" s="17">
        <v>20</v>
      </c>
      <c r="I21" s="17">
        <v>4</v>
      </c>
      <c r="J21" s="17">
        <v>26</v>
      </c>
      <c r="K21" s="17">
        <v>1</v>
      </c>
      <c r="L21" s="17"/>
      <c r="M21" s="17">
        <v>88</v>
      </c>
      <c r="N21" s="10">
        <f>(VLOOKUP(A21,Games!$A$2:$D$150,3,FALSE))</f>
        <v>0</v>
      </c>
      <c r="O21" s="10">
        <f>VLOOKUP(A21,Games!$A$2:$D$150,4,FALSE)</f>
        <v>20</v>
      </c>
    </row>
    <row r="22" spans="1:15" s="24" customFormat="1" x14ac:dyDescent="0.25">
      <c r="A22" s="9" t="s">
        <v>148</v>
      </c>
      <c r="B22" s="17">
        <v>3</v>
      </c>
      <c r="C22" s="17"/>
      <c r="D22" s="17"/>
      <c r="E22" s="17"/>
      <c r="F22" s="17">
        <v>6</v>
      </c>
      <c r="G22" s="17">
        <v>2</v>
      </c>
      <c r="H22" s="17"/>
      <c r="I22" s="17"/>
      <c r="J22" s="17">
        <v>1</v>
      </c>
      <c r="K22" s="17"/>
      <c r="L22" s="17"/>
      <c r="M22" s="17">
        <v>0</v>
      </c>
      <c r="N22" s="10">
        <f>(VLOOKUP(A22,Games!$A$2:$D$150,3,FALSE))</f>
        <v>0</v>
      </c>
      <c r="O22" s="10">
        <f>VLOOKUP(A22,Games!$A$2:$D$150,4,FALSE)</f>
        <v>3</v>
      </c>
    </row>
    <row r="23" spans="1:15" s="24" customFormat="1" x14ac:dyDescent="0.25">
      <c r="A23" s="9" t="s">
        <v>149</v>
      </c>
      <c r="B23" s="17">
        <v>1</v>
      </c>
      <c r="C23" s="17"/>
      <c r="D23" s="17"/>
      <c r="E23" s="17"/>
      <c r="F23" s="17">
        <v>2</v>
      </c>
      <c r="G23" s="17">
        <v>2</v>
      </c>
      <c r="H23" s="17">
        <v>3</v>
      </c>
      <c r="I23" s="17"/>
      <c r="J23" s="17"/>
      <c r="K23" s="17"/>
      <c r="L23" s="17"/>
      <c r="M23" s="17">
        <v>0</v>
      </c>
      <c r="N23" s="10">
        <f>(VLOOKUP(A23,Games!$A$2:$D$150,3,FALSE))</f>
        <v>0</v>
      </c>
      <c r="O23" s="10">
        <f>VLOOKUP(A23,Games!$A$2:$D$150,4,FALSE)</f>
        <v>1</v>
      </c>
    </row>
    <row r="24" spans="1:15" s="24" customFormat="1" x14ac:dyDescent="0.25">
      <c r="A24" s="9" t="s">
        <v>150</v>
      </c>
      <c r="B24" s="17">
        <v>1</v>
      </c>
      <c r="C24" s="17"/>
      <c r="D24" s="17"/>
      <c r="E24" s="17">
        <v>3</v>
      </c>
      <c r="F24" s="17">
        <v>3</v>
      </c>
      <c r="G24" s="17"/>
      <c r="H24" s="17">
        <v>1</v>
      </c>
      <c r="I24" s="17"/>
      <c r="J24" s="17">
        <v>4</v>
      </c>
      <c r="K24" s="17"/>
      <c r="L24" s="17"/>
      <c r="M24" s="17">
        <v>3</v>
      </c>
      <c r="N24" s="10">
        <f>(VLOOKUP(A24,Games!$A$2:$D$150,3,FALSE))</f>
        <v>0</v>
      </c>
      <c r="O24" s="10">
        <f>VLOOKUP(A24,Games!$A$2:$D$150,4,FALSE)</f>
        <v>1</v>
      </c>
    </row>
    <row r="25" spans="1:15" s="24" customFormat="1" x14ac:dyDescent="0.25">
      <c r="A25" s="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0"/>
      <c r="O25" s="10"/>
    </row>
    <row r="26" spans="1:15" x14ac:dyDescent="0.25">
      <c r="A26" s="31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32" t="s">
        <v>89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5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</row>
    <row r="29" spans="1:15" x14ac:dyDescent="0.25">
      <c r="A29" s="2" t="str">
        <f>IF(A3=""," ",A3)</f>
        <v>Laina Matautia</v>
      </c>
      <c r="B29" s="3"/>
      <c r="C29" s="4">
        <f t="shared" ref="C29:M29" si="0">IF(ISNUMBER($B3),C3/$B3," ")</f>
        <v>4.3888888888888893</v>
      </c>
      <c r="D29" s="4">
        <f t="shared" si="0"/>
        <v>0.22222222222222221</v>
      </c>
      <c r="E29" s="4">
        <f t="shared" si="0"/>
        <v>1.0555555555555556</v>
      </c>
      <c r="F29" s="4">
        <f t="shared" si="0"/>
        <v>3.0555555555555554</v>
      </c>
      <c r="G29" s="4">
        <f t="shared" si="0"/>
        <v>1.8888888888888888</v>
      </c>
      <c r="H29" s="4">
        <f t="shared" si="0"/>
        <v>2.2222222222222223</v>
      </c>
      <c r="I29" s="4">
        <f t="shared" si="0"/>
        <v>0.1111111111111111</v>
      </c>
      <c r="J29" s="4">
        <f t="shared" si="0"/>
        <v>2.1111111111111112</v>
      </c>
      <c r="K29" s="4">
        <f t="shared" si="0"/>
        <v>5.5555555555555552E-2</v>
      </c>
      <c r="L29" s="4">
        <f t="shared" si="0"/>
        <v>0.16666666666666666</v>
      </c>
      <c r="M29" s="4">
        <f t="shared" si="0"/>
        <v>10.5</v>
      </c>
    </row>
    <row r="30" spans="1:15" x14ac:dyDescent="0.25">
      <c r="A30" s="2" t="str">
        <f t="shared" ref="A30:A50" si="1">IF(A4=""," ",A4)</f>
        <v>Josh Arona</v>
      </c>
      <c r="B30" s="3"/>
      <c r="C30" s="4">
        <f t="shared" ref="C30:M30" si="2">IF(ISNUMBER($B4),C4/$B4," ")</f>
        <v>1.3571428571428572</v>
      </c>
      <c r="D30" s="4">
        <f t="shared" si="2"/>
        <v>0.21428571428571427</v>
      </c>
      <c r="E30" s="4">
        <f t="shared" si="2"/>
        <v>0.21428571428571427</v>
      </c>
      <c r="F30" s="4">
        <f t="shared" si="2"/>
        <v>3.1428571428571428</v>
      </c>
      <c r="G30" s="4">
        <f t="shared" si="2"/>
        <v>1.2142857142857142</v>
      </c>
      <c r="H30" s="4">
        <f t="shared" si="2"/>
        <v>1.0714285714285714</v>
      </c>
      <c r="I30" s="4">
        <f t="shared" si="2"/>
        <v>0.10714285714285714</v>
      </c>
      <c r="J30" s="4">
        <f t="shared" si="2"/>
        <v>1.3214285714285714</v>
      </c>
      <c r="K30" s="4">
        <f t="shared" si="2"/>
        <v>0</v>
      </c>
      <c r="L30" s="4">
        <f t="shared" si="2"/>
        <v>0</v>
      </c>
      <c r="M30" s="4">
        <f t="shared" si="2"/>
        <v>3.5714285714285716</v>
      </c>
    </row>
    <row r="31" spans="1:15" x14ac:dyDescent="0.25">
      <c r="A31" s="2" t="str">
        <f t="shared" si="1"/>
        <v>Julius Afele</v>
      </c>
      <c r="B31" s="3"/>
      <c r="C31" s="4">
        <f t="shared" ref="C31:M31" si="3">IF(ISNUMBER($B5),C5/$B5," ")</f>
        <v>1.68</v>
      </c>
      <c r="D31" s="4">
        <f t="shared" si="3"/>
        <v>1</v>
      </c>
      <c r="E31" s="4">
        <f t="shared" si="3"/>
        <v>0.24</v>
      </c>
      <c r="F31" s="4">
        <f t="shared" si="3"/>
        <v>3.24</v>
      </c>
      <c r="G31" s="4">
        <f t="shared" si="3"/>
        <v>1.56</v>
      </c>
      <c r="H31" s="4">
        <f t="shared" si="3"/>
        <v>1.8</v>
      </c>
      <c r="I31" s="4">
        <f t="shared" si="3"/>
        <v>0.32</v>
      </c>
      <c r="J31" s="4">
        <f t="shared" si="3"/>
        <v>1.88</v>
      </c>
      <c r="K31" s="4">
        <f t="shared" si="3"/>
        <v>0</v>
      </c>
      <c r="L31" s="4">
        <f t="shared" si="3"/>
        <v>0.04</v>
      </c>
      <c r="M31" s="4">
        <f t="shared" si="3"/>
        <v>6.6</v>
      </c>
    </row>
    <row r="32" spans="1:15" x14ac:dyDescent="0.25">
      <c r="A32" s="2" t="str">
        <f t="shared" si="1"/>
        <v>Peter Matautia</v>
      </c>
      <c r="B32" s="3"/>
      <c r="C32" s="4">
        <f t="shared" ref="C32:M32" si="4">IF(ISNUMBER($B6),C6/$B6," ")</f>
        <v>0.4</v>
      </c>
      <c r="D32" s="4">
        <f t="shared" si="4"/>
        <v>0.6</v>
      </c>
      <c r="E32" s="4">
        <f t="shared" si="4"/>
        <v>0</v>
      </c>
      <c r="F32" s="4">
        <f t="shared" si="4"/>
        <v>0.6</v>
      </c>
      <c r="G32" s="4">
        <f t="shared" si="4"/>
        <v>0.2</v>
      </c>
      <c r="H32" s="4">
        <f t="shared" si="4"/>
        <v>0.8</v>
      </c>
      <c r="I32" s="4">
        <f t="shared" si="4"/>
        <v>0</v>
      </c>
      <c r="J32" s="4">
        <f t="shared" si="4"/>
        <v>1.4</v>
      </c>
      <c r="K32" s="4">
        <f t="shared" si="4"/>
        <v>0.6</v>
      </c>
      <c r="L32" s="4">
        <f t="shared" si="4"/>
        <v>0</v>
      </c>
      <c r="M32" s="4">
        <f t="shared" si="4"/>
        <v>2.6</v>
      </c>
    </row>
    <row r="33" spans="1:13" x14ac:dyDescent="0.25">
      <c r="A33" s="2" t="str">
        <f t="shared" si="1"/>
        <v>Stuart Lolotonga</v>
      </c>
      <c r="B33" s="3"/>
      <c r="C33" s="4">
        <f t="shared" ref="C33:M33" si="5">IF(ISNUMBER($B7),C7/$B7," ")</f>
        <v>1.6666666666666667</v>
      </c>
      <c r="D33" s="4">
        <f t="shared" si="5"/>
        <v>0.8571428571428571</v>
      </c>
      <c r="E33" s="4">
        <f t="shared" si="5"/>
        <v>1.3333333333333333</v>
      </c>
      <c r="F33" s="4">
        <f t="shared" si="5"/>
        <v>2.5714285714285716</v>
      </c>
      <c r="G33" s="4">
        <f t="shared" si="5"/>
        <v>2.1904761904761907</v>
      </c>
      <c r="H33" s="4">
        <f t="shared" si="5"/>
        <v>1.2380952380952381</v>
      </c>
      <c r="I33" s="4">
        <f t="shared" si="5"/>
        <v>9.5238095238095233E-2</v>
      </c>
      <c r="J33" s="4">
        <f t="shared" si="5"/>
        <v>1.0476190476190477</v>
      </c>
      <c r="K33" s="4">
        <f t="shared" si="5"/>
        <v>0</v>
      </c>
      <c r="L33" s="4">
        <f t="shared" si="5"/>
        <v>0</v>
      </c>
      <c r="M33" s="4">
        <f t="shared" si="5"/>
        <v>7.2380952380952381</v>
      </c>
    </row>
    <row r="34" spans="1:13" x14ac:dyDescent="0.25">
      <c r="A34" s="2" t="str">
        <f t="shared" si="1"/>
        <v>Lazarus Stevenson</v>
      </c>
      <c r="B34" s="3"/>
      <c r="C34" s="4">
        <f t="shared" ref="C34:M34" si="6">IF(ISNUMBER($B8),C8/$B8," ")</f>
        <v>1.6666666666666667</v>
      </c>
      <c r="D34" s="4">
        <f t="shared" si="6"/>
        <v>0.18518518518518517</v>
      </c>
      <c r="E34" s="4">
        <f t="shared" si="6"/>
        <v>0.29629629629629628</v>
      </c>
      <c r="F34" s="4">
        <f t="shared" si="6"/>
        <v>7.4444444444444446</v>
      </c>
      <c r="G34" s="4">
        <f t="shared" si="6"/>
        <v>2.0370370370370372</v>
      </c>
      <c r="H34" s="4">
        <f t="shared" si="6"/>
        <v>3.1851851851851851</v>
      </c>
      <c r="I34" s="4">
        <f t="shared" si="6"/>
        <v>0.59259259259259256</v>
      </c>
      <c r="J34" s="4">
        <f t="shared" si="6"/>
        <v>1.6666666666666667</v>
      </c>
      <c r="K34" s="4">
        <f t="shared" si="6"/>
        <v>0</v>
      </c>
      <c r="L34" s="4">
        <f t="shared" si="6"/>
        <v>0</v>
      </c>
      <c r="M34" s="4">
        <f t="shared" si="6"/>
        <v>4.1851851851851851</v>
      </c>
    </row>
    <row r="35" spans="1:13" x14ac:dyDescent="0.25">
      <c r="A35" s="2" t="str">
        <f t="shared" si="1"/>
        <v>Blake Perry</v>
      </c>
      <c r="B35" s="3"/>
      <c r="C35" s="4">
        <f t="shared" ref="C35:M35" si="7">IF(ISNUMBER($B9),C9/$B9," ")</f>
        <v>3.2</v>
      </c>
      <c r="D35" s="4">
        <f t="shared" si="7"/>
        <v>0.04</v>
      </c>
      <c r="E35" s="4">
        <f t="shared" si="7"/>
        <v>0.4</v>
      </c>
      <c r="F35" s="4">
        <f t="shared" si="7"/>
        <v>8.08</v>
      </c>
      <c r="G35" s="4">
        <f t="shared" si="7"/>
        <v>1.96</v>
      </c>
      <c r="H35" s="4">
        <f t="shared" si="7"/>
        <v>2.48</v>
      </c>
      <c r="I35" s="4">
        <f t="shared" si="7"/>
        <v>0.16</v>
      </c>
      <c r="J35" s="4">
        <f t="shared" si="7"/>
        <v>1.28</v>
      </c>
      <c r="K35" s="4">
        <f t="shared" si="7"/>
        <v>0</v>
      </c>
      <c r="L35" s="4">
        <f t="shared" si="7"/>
        <v>0</v>
      </c>
      <c r="M35" s="4">
        <f t="shared" si="7"/>
        <v>6.92</v>
      </c>
    </row>
    <row r="36" spans="1:13" x14ac:dyDescent="0.25">
      <c r="A36" s="2" t="str">
        <f t="shared" si="1"/>
        <v>Brent Osmotherly</v>
      </c>
      <c r="B36" s="3"/>
      <c r="C36" s="4">
        <f t="shared" ref="C36:M36" si="8">IF(ISNUMBER($B10),C10/$B10," ")</f>
        <v>2.4615384615384617</v>
      </c>
      <c r="D36" s="4">
        <f t="shared" si="8"/>
        <v>0</v>
      </c>
      <c r="E36" s="4">
        <f t="shared" si="8"/>
        <v>0.92307692307692313</v>
      </c>
      <c r="F36" s="4">
        <f t="shared" si="8"/>
        <v>5.384615384615385</v>
      </c>
      <c r="G36" s="4">
        <f t="shared" si="8"/>
        <v>0.46153846153846156</v>
      </c>
      <c r="H36" s="4">
        <f t="shared" si="8"/>
        <v>1.7692307692307692</v>
      </c>
      <c r="I36" s="4">
        <f t="shared" si="8"/>
        <v>0.15384615384615385</v>
      </c>
      <c r="J36" s="4">
        <f t="shared" si="8"/>
        <v>1.3846153846153846</v>
      </c>
      <c r="K36" s="4">
        <f t="shared" si="8"/>
        <v>7.6923076923076927E-2</v>
      </c>
      <c r="L36" s="4">
        <f t="shared" si="8"/>
        <v>0</v>
      </c>
      <c r="M36" s="4">
        <f t="shared" si="8"/>
        <v>5.8461538461538458</v>
      </c>
    </row>
    <row r="37" spans="1:13" x14ac:dyDescent="0.25">
      <c r="A37" s="2" t="str">
        <f t="shared" si="1"/>
        <v>Lisate Unga</v>
      </c>
      <c r="B37" s="3"/>
      <c r="C37" s="4">
        <f t="shared" ref="C37:M37" si="9">IF(ISNUMBER($B11),C11/$B11," ")</f>
        <v>1.3571428571428572</v>
      </c>
      <c r="D37" s="4">
        <f t="shared" si="9"/>
        <v>0</v>
      </c>
      <c r="E37" s="4">
        <f t="shared" si="9"/>
        <v>0</v>
      </c>
      <c r="F37" s="4">
        <f t="shared" si="9"/>
        <v>5.3571428571428568</v>
      </c>
      <c r="G37" s="4">
        <f t="shared" si="9"/>
        <v>0.42857142857142855</v>
      </c>
      <c r="H37" s="4">
        <f t="shared" si="9"/>
        <v>0.6428571428571429</v>
      </c>
      <c r="I37" s="4">
        <f t="shared" si="9"/>
        <v>0.21428571428571427</v>
      </c>
      <c r="J37" s="4">
        <f t="shared" si="9"/>
        <v>1.1428571428571428</v>
      </c>
      <c r="K37" s="4">
        <f t="shared" si="9"/>
        <v>0</v>
      </c>
      <c r="L37" s="4">
        <f t="shared" si="9"/>
        <v>0</v>
      </c>
      <c r="M37" s="4">
        <f t="shared" si="9"/>
        <v>2.7142857142857144</v>
      </c>
    </row>
    <row r="38" spans="1:13" x14ac:dyDescent="0.25">
      <c r="A38" s="2" t="str">
        <f t="shared" si="1"/>
        <v>Zac Fisher</v>
      </c>
      <c r="B38" s="1"/>
      <c r="C38" s="11">
        <f t="shared" ref="C38:M38" si="10">IF(ISNUMBER($B12),C12/$B12," ")</f>
        <v>2.3333333333333335</v>
      </c>
      <c r="D38" s="11">
        <f t="shared" si="10"/>
        <v>0.33333333333333331</v>
      </c>
      <c r="E38" s="11">
        <f t="shared" si="10"/>
        <v>0.33333333333333331</v>
      </c>
      <c r="F38" s="11">
        <f t="shared" si="10"/>
        <v>1.6666666666666667</v>
      </c>
      <c r="G38" s="11">
        <f t="shared" si="10"/>
        <v>0.66666666666666663</v>
      </c>
      <c r="H38" s="11">
        <f t="shared" si="10"/>
        <v>2</v>
      </c>
      <c r="I38" s="11">
        <f t="shared" si="10"/>
        <v>0</v>
      </c>
      <c r="J38" s="11">
        <f t="shared" si="10"/>
        <v>1.3333333333333333</v>
      </c>
      <c r="K38" s="11">
        <f t="shared" si="10"/>
        <v>0</v>
      </c>
      <c r="L38" s="11">
        <f t="shared" si="10"/>
        <v>0</v>
      </c>
      <c r="M38" s="11">
        <f t="shared" si="10"/>
        <v>6</v>
      </c>
    </row>
    <row r="39" spans="1:13" x14ac:dyDescent="0.25">
      <c r="A39" s="2" t="str">
        <f t="shared" si="1"/>
        <v>AJ Abel</v>
      </c>
      <c r="B39" s="1"/>
      <c r="C39" s="11">
        <f t="shared" ref="C39:M39" si="11">IF(ISNUMBER($B13),C13/$B13," ")</f>
        <v>1.7333333333333334</v>
      </c>
      <c r="D39" s="11">
        <f t="shared" si="11"/>
        <v>0.13333333333333333</v>
      </c>
      <c r="E39" s="11">
        <f t="shared" si="11"/>
        <v>0.73333333333333328</v>
      </c>
      <c r="F39" s="11">
        <f t="shared" si="11"/>
        <v>2.7333333333333334</v>
      </c>
      <c r="G39" s="11">
        <f t="shared" si="11"/>
        <v>1.7333333333333334</v>
      </c>
      <c r="H39" s="11">
        <f t="shared" si="11"/>
        <v>1.6</v>
      </c>
      <c r="I39" s="11">
        <f t="shared" si="11"/>
        <v>6.6666666666666666E-2</v>
      </c>
      <c r="J39" s="11">
        <f t="shared" si="11"/>
        <v>1.5333333333333334</v>
      </c>
      <c r="K39" s="11">
        <f t="shared" si="11"/>
        <v>0</v>
      </c>
      <c r="L39" s="11">
        <f t="shared" si="11"/>
        <v>0</v>
      </c>
      <c r="M39" s="11">
        <f t="shared" si="11"/>
        <v>4.5999999999999996</v>
      </c>
    </row>
    <row r="40" spans="1:13" x14ac:dyDescent="0.25">
      <c r="A40" s="2" t="str">
        <f t="shared" si="1"/>
        <v>Shane Taikari</v>
      </c>
      <c r="B40" s="1"/>
      <c r="C40" s="11">
        <f t="shared" ref="C40:M40" si="12">IF(ISNUMBER($B14),C14/$B14," ")</f>
        <v>0</v>
      </c>
      <c r="D40" s="11">
        <f t="shared" si="12"/>
        <v>0</v>
      </c>
      <c r="E40" s="11">
        <f t="shared" si="12"/>
        <v>0</v>
      </c>
      <c r="F40" s="11">
        <f t="shared" si="12"/>
        <v>0</v>
      </c>
      <c r="G40" s="11">
        <f t="shared" si="12"/>
        <v>1</v>
      </c>
      <c r="H40" s="11">
        <f t="shared" si="12"/>
        <v>0</v>
      </c>
      <c r="I40" s="11">
        <f t="shared" si="12"/>
        <v>0</v>
      </c>
      <c r="J40" s="11">
        <f t="shared" si="12"/>
        <v>0</v>
      </c>
      <c r="K40" s="11">
        <f t="shared" si="12"/>
        <v>0</v>
      </c>
      <c r="L40" s="11">
        <f t="shared" si="12"/>
        <v>0</v>
      </c>
      <c r="M40" s="11">
        <f t="shared" si="12"/>
        <v>0</v>
      </c>
    </row>
    <row r="41" spans="1:13" x14ac:dyDescent="0.25">
      <c r="A41" s="2" t="str">
        <f t="shared" si="1"/>
        <v>Brad Matautia</v>
      </c>
      <c r="B41" s="1"/>
      <c r="C41" s="11">
        <f t="shared" ref="C41:M41" si="13">IF(ISNUMBER($B15),C15/$B15," ")</f>
        <v>0</v>
      </c>
      <c r="D41" s="11">
        <f t="shared" si="13"/>
        <v>0</v>
      </c>
      <c r="E41" s="11">
        <f t="shared" si="13"/>
        <v>0</v>
      </c>
      <c r="F41" s="11">
        <f t="shared" si="13"/>
        <v>2</v>
      </c>
      <c r="G41" s="11">
        <f t="shared" si="13"/>
        <v>0</v>
      </c>
      <c r="H41" s="11">
        <f t="shared" si="13"/>
        <v>2</v>
      </c>
      <c r="I41" s="11">
        <f t="shared" si="13"/>
        <v>0</v>
      </c>
      <c r="J41" s="11">
        <f t="shared" si="13"/>
        <v>0</v>
      </c>
      <c r="K41" s="11">
        <f t="shared" si="13"/>
        <v>0</v>
      </c>
      <c r="L41" s="11">
        <f t="shared" si="13"/>
        <v>0</v>
      </c>
      <c r="M41" s="11">
        <f t="shared" si="13"/>
        <v>0</v>
      </c>
    </row>
    <row r="42" spans="1:13" x14ac:dyDescent="0.25">
      <c r="A42" s="9" t="str">
        <f t="shared" si="1"/>
        <v>Epeli Khan</v>
      </c>
      <c r="B42" s="17"/>
      <c r="C42" s="11">
        <f t="shared" ref="C42:M42" si="14">IF(ISNUMBER($B16),C16/$B16," ")</f>
        <v>4.333333333333333</v>
      </c>
      <c r="D42" s="11">
        <f t="shared" si="14"/>
        <v>0</v>
      </c>
      <c r="E42" s="11">
        <f t="shared" si="14"/>
        <v>0.33333333333333331</v>
      </c>
      <c r="F42" s="11">
        <f t="shared" si="14"/>
        <v>5</v>
      </c>
      <c r="G42" s="11">
        <f t="shared" si="14"/>
        <v>0</v>
      </c>
      <c r="H42" s="11">
        <f t="shared" si="14"/>
        <v>0.33333333333333331</v>
      </c>
      <c r="I42" s="11">
        <f t="shared" si="14"/>
        <v>0.33333333333333331</v>
      </c>
      <c r="J42" s="11">
        <f t="shared" si="14"/>
        <v>1</v>
      </c>
      <c r="K42" s="11">
        <f t="shared" si="14"/>
        <v>0</v>
      </c>
      <c r="L42" s="11">
        <f t="shared" si="14"/>
        <v>0</v>
      </c>
      <c r="M42" s="11">
        <f t="shared" si="14"/>
        <v>9</v>
      </c>
    </row>
    <row r="43" spans="1:13" x14ac:dyDescent="0.25">
      <c r="A43" s="9" t="str">
        <f t="shared" si="1"/>
        <v>Latrell Ale-Tua</v>
      </c>
      <c r="B43" s="17"/>
      <c r="C43" s="11">
        <f t="shared" ref="C43:M48" si="15">IF(ISNUMBER($B17),C17/$B17," ")</f>
        <v>1</v>
      </c>
      <c r="D43" s="11">
        <f t="shared" si="15"/>
        <v>0</v>
      </c>
      <c r="E43" s="11">
        <f t="shared" si="15"/>
        <v>0</v>
      </c>
      <c r="F43" s="11">
        <f t="shared" si="15"/>
        <v>3</v>
      </c>
      <c r="G43" s="11">
        <f t="shared" si="15"/>
        <v>0</v>
      </c>
      <c r="H43" s="11">
        <f t="shared" si="15"/>
        <v>1</v>
      </c>
      <c r="I43" s="11">
        <f t="shared" si="15"/>
        <v>0</v>
      </c>
      <c r="J43" s="11">
        <f t="shared" si="15"/>
        <v>1</v>
      </c>
      <c r="K43" s="11">
        <f t="shared" si="15"/>
        <v>0</v>
      </c>
      <c r="L43" s="11">
        <f t="shared" si="15"/>
        <v>0</v>
      </c>
      <c r="M43" s="11">
        <f t="shared" si="15"/>
        <v>2</v>
      </c>
    </row>
    <row r="44" spans="1:13" x14ac:dyDescent="0.25">
      <c r="A44" s="9" t="str">
        <f t="shared" si="1"/>
        <v>Tony Alofipo</v>
      </c>
      <c r="B44" s="17"/>
      <c r="C44" s="11">
        <f t="shared" si="15"/>
        <v>3</v>
      </c>
      <c r="D44" s="11">
        <f t="shared" si="15"/>
        <v>0</v>
      </c>
      <c r="E44" s="11">
        <f t="shared" si="15"/>
        <v>0</v>
      </c>
      <c r="F44" s="11">
        <f t="shared" si="15"/>
        <v>1</v>
      </c>
      <c r="G44" s="11">
        <f t="shared" si="15"/>
        <v>1</v>
      </c>
      <c r="H44" s="11">
        <f t="shared" si="15"/>
        <v>1</v>
      </c>
      <c r="I44" s="11">
        <f t="shared" si="15"/>
        <v>1</v>
      </c>
      <c r="J44" s="11">
        <f t="shared" si="15"/>
        <v>3</v>
      </c>
      <c r="K44" s="11">
        <f t="shared" si="15"/>
        <v>0</v>
      </c>
      <c r="L44" s="11">
        <f t="shared" si="15"/>
        <v>0</v>
      </c>
      <c r="M44" s="11">
        <f t="shared" si="15"/>
        <v>6</v>
      </c>
    </row>
    <row r="45" spans="1:13" x14ac:dyDescent="0.25">
      <c r="A45" s="9" t="str">
        <f t="shared" si="1"/>
        <v>Nas Naseri</v>
      </c>
      <c r="B45" s="17"/>
      <c r="C45" s="11">
        <f t="shared" si="15"/>
        <v>0</v>
      </c>
      <c r="D45" s="11">
        <f t="shared" si="15"/>
        <v>1</v>
      </c>
      <c r="E45" s="11">
        <f t="shared" si="15"/>
        <v>0</v>
      </c>
      <c r="F45" s="11">
        <f t="shared" si="15"/>
        <v>3</v>
      </c>
      <c r="G45" s="11">
        <f t="shared" si="15"/>
        <v>0.5</v>
      </c>
      <c r="H45" s="11">
        <f t="shared" si="15"/>
        <v>2.5</v>
      </c>
      <c r="I45" s="11">
        <f t="shared" si="15"/>
        <v>0</v>
      </c>
      <c r="J45" s="11">
        <f t="shared" si="15"/>
        <v>2.5</v>
      </c>
      <c r="K45" s="11">
        <f t="shared" si="15"/>
        <v>0</v>
      </c>
      <c r="L45" s="11">
        <f t="shared" si="15"/>
        <v>0</v>
      </c>
      <c r="M45" s="11">
        <f t="shared" si="15"/>
        <v>3</v>
      </c>
    </row>
    <row r="46" spans="1:13" x14ac:dyDescent="0.25">
      <c r="A46" s="9" t="str">
        <f t="shared" si="1"/>
        <v>Daniel Burgess</v>
      </c>
      <c r="B46" s="17"/>
      <c r="C46" s="11">
        <f t="shared" si="15"/>
        <v>1.5</v>
      </c>
      <c r="D46" s="11">
        <f t="shared" si="15"/>
        <v>0</v>
      </c>
      <c r="E46" s="11">
        <f t="shared" si="15"/>
        <v>0.5</v>
      </c>
      <c r="F46" s="11">
        <f t="shared" si="15"/>
        <v>6</v>
      </c>
      <c r="G46" s="11">
        <f t="shared" si="15"/>
        <v>0</v>
      </c>
      <c r="H46" s="11">
        <f t="shared" si="15"/>
        <v>3</v>
      </c>
      <c r="I46" s="11">
        <f t="shared" si="15"/>
        <v>0</v>
      </c>
      <c r="J46" s="11">
        <f t="shared" si="15"/>
        <v>3</v>
      </c>
      <c r="K46" s="11">
        <f t="shared" si="15"/>
        <v>0</v>
      </c>
      <c r="L46" s="11">
        <f t="shared" si="15"/>
        <v>0</v>
      </c>
      <c r="M46" s="11">
        <f t="shared" si="15"/>
        <v>3.5</v>
      </c>
    </row>
    <row r="47" spans="1:13" x14ac:dyDescent="0.25">
      <c r="A47" s="9" t="str">
        <f t="shared" si="1"/>
        <v>Iakopo Alofipo</v>
      </c>
      <c r="B47" s="17"/>
      <c r="C47" s="11">
        <f t="shared" si="15"/>
        <v>1.35</v>
      </c>
      <c r="D47" s="11">
        <f t="shared" si="15"/>
        <v>0.55000000000000004</v>
      </c>
      <c r="E47" s="11">
        <f t="shared" si="15"/>
        <v>0.05</v>
      </c>
      <c r="F47" s="11">
        <f t="shared" si="15"/>
        <v>3.7</v>
      </c>
      <c r="G47" s="11">
        <f t="shared" si="15"/>
        <v>0.85</v>
      </c>
      <c r="H47" s="11">
        <f t="shared" si="15"/>
        <v>1</v>
      </c>
      <c r="I47" s="11">
        <f t="shared" si="15"/>
        <v>0.2</v>
      </c>
      <c r="J47" s="11">
        <f t="shared" si="15"/>
        <v>1.3</v>
      </c>
      <c r="K47" s="11">
        <f t="shared" si="15"/>
        <v>0.05</v>
      </c>
      <c r="L47" s="11">
        <f t="shared" si="15"/>
        <v>0</v>
      </c>
      <c r="M47" s="11">
        <f t="shared" si="15"/>
        <v>4.4000000000000004</v>
      </c>
    </row>
    <row r="48" spans="1:13" x14ac:dyDescent="0.25">
      <c r="A48" s="9" t="str">
        <f t="shared" si="1"/>
        <v>Clayton Perry</v>
      </c>
      <c r="B48" s="17"/>
      <c r="C48" s="11">
        <f t="shared" si="15"/>
        <v>0</v>
      </c>
      <c r="D48" s="11">
        <f t="shared" si="15"/>
        <v>0</v>
      </c>
      <c r="E48" s="11">
        <f t="shared" si="15"/>
        <v>0</v>
      </c>
      <c r="F48" s="11">
        <f t="shared" si="15"/>
        <v>2</v>
      </c>
      <c r="G48" s="11">
        <f t="shared" si="15"/>
        <v>0.66666666666666663</v>
      </c>
      <c r="H48" s="11">
        <f t="shared" si="15"/>
        <v>0</v>
      </c>
      <c r="I48" s="11">
        <f t="shared" si="15"/>
        <v>0</v>
      </c>
      <c r="J48" s="11">
        <f t="shared" si="15"/>
        <v>0.33333333333333331</v>
      </c>
      <c r="K48" s="11">
        <f t="shared" si="15"/>
        <v>0</v>
      </c>
      <c r="L48" s="11">
        <f t="shared" si="15"/>
        <v>0</v>
      </c>
      <c r="M48" s="11">
        <f t="shared" si="15"/>
        <v>0</v>
      </c>
    </row>
    <row r="49" spans="1:13" x14ac:dyDescent="0.25">
      <c r="A49" s="9" t="str">
        <f t="shared" si="1"/>
        <v>Michael Bowerbank</v>
      </c>
      <c r="B49" s="17"/>
      <c r="C49" s="11">
        <f t="shared" ref="C49:M49" si="16">IF(ISNUMBER($B23),C23/$B23," ")</f>
        <v>0</v>
      </c>
      <c r="D49" s="11">
        <f t="shared" si="16"/>
        <v>0</v>
      </c>
      <c r="E49" s="11">
        <f t="shared" si="16"/>
        <v>0</v>
      </c>
      <c r="F49" s="11">
        <f t="shared" si="16"/>
        <v>2</v>
      </c>
      <c r="G49" s="11">
        <f t="shared" si="16"/>
        <v>2</v>
      </c>
      <c r="H49" s="11">
        <f t="shared" si="16"/>
        <v>3</v>
      </c>
      <c r="I49" s="11">
        <f t="shared" si="16"/>
        <v>0</v>
      </c>
      <c r="J49" s="11">
        <f t="shared" si="16"/>
        <v>0</v>
      </c>
      <c r="K49" s="11">
        <f t="shared" si="16"/>
        <v>0</v>
      </c>
      <c r="L49" s="11">
        <f t="shared" si="16"/>
        <v>0</v>
      </c>
      <c r="M49" s="11">
        <f t="shared" si="16"/>
        <v>0</v>
      </c>
    </row>
    <row r="50" spans="1:13" x14ac:dyDescent="0.25">
      <c r="A50" s="9" t="str">
        <f t="shared" si="1"/>
        <v>Steph Vella</v>
      </c>
      <c r="B50" s="17"/>
      <c r="C50" s="11">
        <f t="shared" ref="C50:M50" si="17">IF(ISNUMBER($B24),C24/$B24," ")</f>
        <v>0</v>
      </c>
      <c r="D50" s="11">
        <f t="shared" si="17"/>
        <v>0</v>
      </c>
      <c r="E50" s="11">
        <f t="shared" si="17"/>
        <v>3</v>
      </c>
      <c r="F50" s="11">
        <f t="shared" si="17"/>
        <v>3</v>
      </c>
      <c r="G50" s="11">
        <f t="shared" si="17"/>
        <v>0</v>
      </c>
      <c r="H50" s="11">
        <f t="shared" si="17"/>
        <v>1</v>
      </c>
      <c r="I50" s="11">
        <f t="shared" si="17"/>
        <v>0</v>
      </c>
      <c r="J50" s="11">
        <f t="shared" si="17"/>
        <v>4</v>
      </c>
      <c r="K50" s="11">
        <f t="shared" si="17"/>
        <v>0</v>
      </c>
      <c r="L50" s="11">
        <f t="shared" si="17"/>
        <v>0</v>
      </c>
      <c r="M50" s="11">
        <f t="shared" si="17"/>
        <v>3</v>
      </c>
    </row>
  </sheetData>
  <mergeCells count="3">
    <mergeCell ref="A26:O26"/>
    <mergeCell ref="A1:O1"/>
    <mergeCell ref="A27:M27"/>
  </mergeCells>
  <conditionalFormatting sqref="A3:A14">
    <cfRule type="expression" dxfId="21" priority="15">
      <formula>O3&gt;11</formula>
    </cfRule>
  </conditionalFormatting>
  <conditionalFormatting sqref="A15">
    <cfRule type="expression" dxfId="20" priority="11">
      <formula>O15&gt;11</formula>
    </cfRule>
  </conditionalFormatting>
  <conditionalFormatting sqref="A16">
    <cfRule type="expression" dxfId="19" priority="10">
      <formula>O16&gt;11</formula>
    </cfRule>
  </conditionalFormatting>
  <conditionalFormatting sqref="A17">
    <cfRule type="expression" dxfId="18" priority="9">
      <formula>O17&gt;11</formula>
    </cfRule>
  </conditionalFormatting>
  <conditionalFormatting sqref="A18">
    <cfRule type="expression" dxfId="17" priority="8">
      <formula>O18&gt;11</formula>
    </cfRule>
  </conditionalFormatting>
  <conditionalFormatting sqref="A19">
    <cfRule type="expression" dxfId="16" priority="7">
      <formula>O19&gt;11</formula>
    </cfRule>
  </conditionalFormatting>
  <conditionalFormatting sqref="A20">
    <cfRule type="expression" dxfId="15" priority="6">
      <formula>O20&gt;11</formula>
    </cfRule>
  </conditionalFormatting>
  <conditionalFormatting sqref="A21">
    <cfRule type="expression" dxfId="14" priority="5">
      <formula>O21&gt;11</formula>
    </cfRule>
  </conditionalFormatting>
  <conditionalFormatting sqref="A22">
    <cfRule type="expression" dxfId="13" priority="4">
      <formula>O22&gt;11</formula>
    </cfRule>
  </conditionalFormatting>
  <conditionalFormatting sqref="A23">
    <cfRule type="expression" dxfId="12" priority="3">
      <formula>O23&gt;11</formula>
    </cfRule>
  </conditionalFormatting>
  <conditionalFormatting sqref="A24">
    <cfRule type="expression" dxfId="11" priority="2">
      <formula>O24&gt;11</formula>
    </cfRule>
  </conditionalFormatting>
  <conditionalFormatting sqref="A25">
    <cfRule type="expression" dxfId="10" priority="1">
      <formula>O25&gt;11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P41"/>
  <sheetViews>
    <sheetView workbookViewId="0">
      <selection activeCell="A3" sqref="A3:M16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3" t="s">
        <v>37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72</v>
      </c>
      <c r="O2" s="17" t="s">
        <v>73</v>
      </c>
    </row>
    <row r="3" spans="1:16" x14ac:dyDescent="0.25">
      <c r="A3" s="9" t="s">
        <v>38</v>
      </c>
      <c r="B3" s="10">
        <v>26</v>
      </c>
      <c r="C3" s="10">
        <v>24</v>
      </c>
      <c r="D3" s="10">
        <v>26</v>
      </c>
      <c r="E3" s="10">
        <v>44</v>
      </c>
      <c r="F3" s="10">
        <v>47</v>
      </c>
      <c r="G3" s="10">
        <v>38</v>
      </c>
      <c r="H3" s="10">
        <v>38</v>
      </c>
      <c r="I3" s="10"/>
      <c r="J3" s="10">
        <v>33</v>
      </c>
      <c r="K3" s="10"/>
      <c r="L3" s="10">
        <v>1</v>
      </c>
      <c r="M3" s="10">
        <v>170</v>
      </c>
      <c r="N3" s="10">
        <f>(VLOOKUP(A3,Games!$A$2:$D$150,3,FALSE))</f>
        <v>0</v>
      </c>
      <c r="O3" s="10">
        <f>VLOOKUP(A3,Games!$A$2:$D$150,4,FALSE)</f>
        <v>26</v>
      </c>
    </row>
    <row r="4" spans="1:16" x14ac:dyDescent="0.25">
      <c r="A4" s="9" t="s">
        <v>39</v>
      </c>
      <c r="B4" s="10">
        <v>22</v>
      </c>
      <c r="C4" s="10">
        <v>57</v>
      </c>
      <c r="D4" s="10">
        <v>1</v>
      </c>
      <c r="E4" s="10">
        <v>5</v>
      </c>
      <c r="F4" s="10">
        <v>209</v>
      </c>
      <c r="G4" s="10">
        <v>11</v>
      </c>
      <c r="H4" s="10">
        <v>12</v>
      </c>
      <c r="I4" s="10">
        <v>10</v>
      </c>
      <c r="J4" s="10">
        <v>29</v>
      </c>
      <c r="K4" s="10"/>
      <c r="L4" s="10"/>
      <c r="M4" s="10">
        <v>122</v>
      </c>
      <c r="N4" s="10">
        <f>(VLOOKUP(A4,Games!$A$2:$D$150,3,FALSE))</f>
        <v>6</v>
      </c>
      <c r="O4" s="10">
        <f>VLOOKUP(A4,Games!$A$2:$D$150,4,FALSE)</f>
        <v>28</v>
      </c>
    </row>
    <row r="5" spans="1:16" x14ac:dyDescent="0.25">
      <c r="A5" s="9" t="s">
        <v>40</v>
      </c>
      <c r="B5" s="10">
        <v>28</v>
      </c>
      <c r="C5" s="10">
        <v>70</v>
      </c>
      <c r="D5" s="10">
        <v>1</v>
      </c>
      <c r="E5" s="10">
        <v>22</v>
      </c>
      <c r="F5" s="10">
        <v>318</v>
      </c>
      <c r="G5" s="10">
        <v>25</v>
      </c>
      <c r="H5" s="10">
        <v>76</v>
      </c>
      <c r="I5" s="10">
        <v>19</v>
      </c>
      <c r="J5" s="10">
        <v>67</v>
      </c>
      <c r="K5" s="10">
        <v>1</v>
      </c>
      <c r="L5" s="10"/>
      <c r="M5" s="10">
        <v>165</v>
      </c>
      <c r="N5" s="10">
        <f>(VLOOKUP(A5,Games!$A$2:$D$150,3,FALSE))</f>
        <v>0</v>
      </c>
      <c r="O5" s="10">
        <f>VLOOKUP(A5,Games!$A$2:$D$150,4,FALSE)</f>
        <v>28</v>
      </c>
    </row>
    <row r="6" spans="1:16" x14ac:dyDescent="0.25">
      <c r="A6" s="9" t="s">
        <v>104</v>
      </c>
      <c r="B6" s="10">
        <v>26</v>
      </c>
      <c r="C6" s="10">
        <v>35</v>
      </c>
      <c r="D6" s="10"/>
      <c r="E6" s="10">
        <v>8</v>
      </c>
      <c r="F6" s="10">
        <v>149</v>
      </c>
      <c r="G6" s="10">
        <v>8</v>
      </c>
      <c r="H6" s="10">
        <v>14</v>
      </c>
      <c r="I6" s="10">
        <v>8</v>
      </c>
      <c r="J6" s="10">
        <v>36</v>
      </c>
      <c r="K6" s="10"/>
      <c r="L6" s="10"/>
      <c r="M6" s="10">
        <v>78</v>
      </c>
      <c r="N6" s="10">
        <f>(VLOOKUP(A6,Games!$A$2:$D$150,3,FALSE))</f>
        <v>0</v>
      </c>
      <c r="O6" s="10">
        <f>VLOOKUP(A6,Games!$A$2:$D$150,4,FALSE)</f>
        <v>26</v>
      </c>
    </row>
    <row r="7" spans="1:16" x14ac:dyDescent="0.25">
      <c r="A7" s="9" t="s">
        <v>41</v>
      </c>
      <c r="B7" s="10">
        <v>25</v>
      </c>
      <c r="C7" s="10">
        <v>2</v>
      </c>
      <c r="D7" s="10"/>
      <c r="E7" s="10">
        <v>1</v>
      </c>
      <c r="F7" s="10">
        <v>62</v>
      </c>
      <c r="G7" s="10">
        <v>9</v>
      </c>
      <c r="H7" s="10">
        <v>14</v>
      </c>
      <c r="I7" s="10">
        <v>1</v>
      </c>
      <c r="J7" s="10">
        <v>45</v>
      </c>
      <c r="K7" s="10"/>
      <c r="L7" s="10"/>
      <c r="M7" s="10">
        <v>5</v>
      </c>
      <c r="N7" s="10">
        <f>(VLOOKUP(A7,Games!$A$2:$D$150,3,FALSE))</f>
        <v>0</v>
      </c>
      <c r="O7" s="10">
        <f>VLOOKUP(A7,Games!$A$2:$D$150,4,FALSE)</f>
        <v>25</v>
      </c>
    </row>
    <row r="8" spans="1:16" x14ac:dyDescent="0.25">
      <c r="A8" s="9" t="s">
        <v>117</v>
      </c>
      <c r="B8" s="10">
        <v>10</v>
      </c>
      <c r="C8" s="10">
        <v>8</v>
      </c>
      <c r="D8" s="10"/>
      <c r="E8" s="10">
        <v>6</v>
      </c>
      <c r="F8" s="10">
        <v>39</v>
      </c>
      <c r="G8" s="10">
        <v>11</v>
      </c>
      <c r="H8" s="10">
        <v>12</v>
      </c>
      <c r="I8" s="10">
        <v>1</v>
      </c>
      <c r="J8" s="10">
        <v>11</v>
      </c>
      <c r="K8" s="10"/>
      <c r="L8" s="10"/>
      <c r="M8" s="10">
        <v>22</v>
      </c>
      <c r="N8" s="10">
        <f>(VLOOKUP(A8,Games!$A$2:$D$150,3,FALSE))</f>
        <v>0</v>
      </c>
      <c r="O8" s="10">
        <f>VLOOKUP(A8,Games!$A$2:$D$150,4,FALSE)</f>
        <v>10</v>
      </c>
    </row>
    <row r="9" spans="1:16" x14ac:dyDescent="0.25">
      <c r="A9" s="9" t="s">
        <v>42</v>
      </c>
      <c r="B9" s="10">
        <v>8</v>
      </c>
      <c r="C9" s="10">
        <v>7</v>
      </c>
      <c r="D9" s="10"/>
      <c r="E9" s="10">
        <v>8</v>
      </c>
      <c r="F9" s="10">
        <v>45</v>
      </c>
      <c r="G9" s="10">
        <v>21</v>
      </c>
      <c r="H9" s="10">
        <v>11</v>
      </c>
      <c r="I9" s="10">
        <v>7</v>
      </c>
      <c r="J9" s="10">
        <v>9</v>
      </c>
      <c r="K9" s="10"/>
      <c r="L9" s="10"/>
      <c r="M9" s="10">
        <v>22</v>
      </c>
      <c r="N9" s="10">
        <f>(VLOOKUP(A9,Games!$A$2:$D$150,3,FALSE))</f>
        <v>0</v>
      </c>
      <c r="O9" s="10">
        <f>VLOOKUP(A9,Games!$A$2:$D$150,4,FALSE)</f>
        <v>8</v>
      </c>
    </row>
    <row r="10" spans="1:16" x14ac:dyDescent="0.25">
      <c r="A10" s="9" t="s">
        <v>105</v>
      </c>
      <c r="B10" s="10">
        <v>19</v>
      </c>
      <c r="C10" s="10">
        <v>29</v>
      </c>
      <c r="D10" s="10">
        <v>8</v>
      </c>
      <c r="E10" s="10">
        <v>26</v>
      </c>
      <c r="F10" s="10">
        <v>87</v>
      </c>
      <c r="G10" s="10">
        <v>17</v>
      </c>
      <c r="H10" s="10">
        <v>24</v>
      </c>
      <c r="I10" s="10">
        <v>2</v>
      </c>
      <c r="J10" s="10">
        <v>34</v>
      </c>
      <c r="K10" s="10"/>
      <c r="L10" s="10"/>
      <c r="M10" s="10">
        <v>108</v>
      </c>
      <c r="N10" s="10">
        <f>(VLOOKUP(A10,Games!$A$2:$D$150,3,FALSE))</f>
        <v>0</v>
      </c>
      <c r="O10" s="10">
        <f>VLOOKUP(A10,Games!$A$2:$D$150,4,FALSE)</f>
        <v>19</v>
      </c>
    </row>
    <row r="11" spans="1:16" x14ac:dyDescent="0.25">
      <c r="A11" s="9" t="s">
        <v>78</v>
      </c>
      <c r="B11" s="10">
        <v>28</v>
      </c>
      <c r="C11" s="10">
        <v>18</v>
      </c>
      <c r="D11" s="10">
        <v>41</v>
      </c>
      <c r="E11" s="10">
        <v>21</v>
      </c>
      <c r="F11" s="10">
        <v>55</v>
      </c>
      <c r="G11" s="10">
        <v>53</v>
      </c>
      <c r="H11" s="10">
        <v>43</v>
      </c>
      <c r="I11" s="10">
        <v>1</v>
      </c>
      <c r="J11" s="10">
        <v>32</v>
      </c>
      <c r="K11" s="10"/>
      <c r="L11" s="10">
        <v>1</v>
      </c>
      <c r="M11" s="10">
        <v>180</v>
      </c>
      <c r="N11" s="10">
        <f>(VLOOKUP(A11,Games!$A$2:$D$150,3,FALSE))</f>
        <v>1</v>
      </c>
      <c r="O11" s="10">
        <f>VLOOKUP(A11,Games!$A$2:$D$150,4,FALSE)</f>
        <v>29</v>
      </c>
    </row>
    <row r="12" spans="1:16" x14ac:dyDescent="0.25">
      <c r="A12" s="9" t="s">
        <v>111</v>
      </c>
      <c r="B12" s="8">
        <v>3</v>
      </c>
      <c r="C12" s="8">
        <v>2</v>
      </c>
      <c r="D12" s="8">
        <v>1</v>
      </c>
      <c r="E12" s="8"/>
      <c r="F12" s="8">
        <v>11</v>
      </c>
      <c r="G12" s="8">
        <v>1</v>
      </c>
      <c r="H12" s="8">
        <v>5</v>
      </c>
      <c r="I12" s="8"/>
      <c r="J12" s="8">
        <v>1</v>
      </c>
      <c r="K12" s="8"/>
      <c r="L12" s="8"/>
      <c r="M12" s="8">
        <v>7</v>
      </c>
      <c r="N12" s="10">
        <f>(VLOOKUP(A12,Games!$A$2:$D$150,3,FALSE))</f>
        <v>0</v>
      </c>
      <c r="O12" s="10">
        <f>VLOOKUP(A12,Games!$A$2:$D$150,4,FALSE)</f>
        <v>3</v>
      </c>
    </row>
    <row r="13" spans="1:16" x14ac:dyDescent="0.25">
      <c r="A13" s="9" t="s">
        <v>135</v>
      </c>
      <c r="B13" s="8">
        <v>5</v>
      </c>
      <c r="C13" s="8">
        <v>5</v>
      </c>
      <c r="D13" s="8">
        <v>5</v>
      </c>
      <c r="E13" s="8">
        <v>1</v>
      </c>
      <c r="F13" s="8">
        <v>12</v>
      </c>
      <c r="G13" s="8">
        <v>1</v>
      </c>
      <c r="H13" s="8">
        <v>7</v>
      </c>
      <c r="I13" s="8"/>
      <c r="J13" s="8">
        <v>11</v>
      </c>
      <c r="K13" s="8"/>
      <c r="L13" s="8"/>
      <c r="M13" s="8">
        <v>26</v>
      </c>
      <c r="N13" s="10">
        <f>(VLOOKUP(A13,Games!$A$2:$D$150,3,FALSE))</f>
        <v>0</v>
      </c>
      <c r="O13" s="10">
        <f>VLOOKUP(A13,Games!$A$2:$D$150,4,FALSE)</f>
        <v>5</v>
      </c>
    </row>
    <row r="14" spans="1:16" x14ac:dyDescent="0.25">
      <c r="A14" s="9" t="s">
        <v>138</v>
      </c>
      <c r="B14" s="17">
        <v>1</v>
      </c>
      <c r="C14" s="17"/>
      <c r="D14" s="17"/>
      <c r="E14" s="17"/>
      <c r="F14" s="17">
        <v>1</v>
      </c>
      <c r="G14" s="17">
        <v>4</v>
      </c>
      <c r="H14" s="17">
        <v>1</v>
      </c>
      <c r="I14" s="17"/>
      <c r="J14" s="17">
        <v>1</v>
      </c>
      <c r="K14" s="17"/>
      <c r="L14" s="17"/>
      <c r="M14" s="17">
        <v>0</v>
      </c>
      <c r="N14" s="10">
        <f>(VLOOKUP(A14,Games!$A$2:$D$150,3,FALSE))</f>
        <v>0</v>
      </c>
      <c r="O14" s="10">
        <f>VLOOKUP(A14,Games!$A$2:$D$150,4,FALSE)</f>
        <v>1</v>
      </c>
    </row>
    <row r="15" spans="1:16" x14ac:dyDescent="0.25">
      <c r="A15" s="9" t="s">
        <v>139</v>
      </c>
      <c r="B15" s="17">
        <v>1</v>
      </c>
      <c r="C15" s="17"/>
      <c r="D15" s="17"/>
      <c r="E15" s="17">
        <v>1</v>
      </c>
      <c r="F15" s="17">
        <v>4</v>
      </c>
      <c r="G15" s="17"/>
      <c r="H15" s="17">
        <v>2</v>
      </c>
      <c r="I15" s="17">
        <v>3</v>
      </c>
      <c r="J15" s="17">
        <v>1</v>
      </c>
      <c r="K15" s="17"/>
      <c r="L15" s="17"/>
      <c r="M15" s="17">
        <v>1</v>
      </c>
      <c r="N15" s="10">
        <f>(VLOOKUP(A15,Games!$A$2:$D$150,3,FALSE))</f>
        <v>0</v>
      </c>
      <c r="O15" s="10">
        <f>VLOOKUP(A15,Games!$A$2:$D$150,4,FALSE)</f>
        <v>1</v>
      </c>
    </row>
    <row r="16" spans="1:16" x14ac:dyDescent="0.25">
      <c r="A16" s="9" t="s">
        <v>151</v>
      </c>
      <c r="B16" s="17">
        <v>1</v>
      </c>
      <c r="C16" s="17">
        <v>1</v>
      </c>
      <c r="D16" s="17"/>
      <c r="E16" s="17"/>
      <c r="F16" s="17">
        <v>7</v>
      </c>
      <c r="G16" s="17">
        <v>1</v>
      </c>
      <c r="H16" s="17"/>
      <c r="I16" s="17"/>
      <c r="J16" s="17">
        <v>2</v>
      </c>
      <c r="K16" s="17"/>
      <c r="L16" s="17"/>
      <c r="M16" s="17">
        <v>2</v>
      </c>
      <c r="N16" s="10"/>
      <c r="O16" s="10"/>
    </row>
    <row r="17" spans="1:15" s="16" customFormat="1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6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A21" s="31" t="s">
        <v>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x14ac:dyDescent="0.25">
      <c r="A22" s="35" t="s">
        <v>37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5" x14ac:dyDescent="0.25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10</v>
      </c>
      <c r="L23" s="8" t="s">
        <v>11</v>
      </c>
      <c r="M23" s="8" t="s">
        <v>12</v>
      </c>
    </row>
    <row r="24" spans="1:15" x14ac:dyDescent="0.25">
      <c r="A24" s="9" t="str">
        <f>IF(A3=""," ",A3)</f>
        <v>Brendan Clark</v>
      </c>
      <c r="B24" s="10"/>
      <c r="C24" s="11">
        <f t="shared" ref="C24:M24" si="0">IF(ISNUMBER($B3),C3/$B3," ")</f>
        <v>0.92307692307692313</v>
      </c>
      <c r="D24" s="11">
        <f t="shared" si="0"/>
        <v>1</v>
      </c>
      <c r="E24" s="11">
        <f t="shared" si="0"/>
        <v>1.6923076923076923</v>
      </c>
      <c r="F24" s="11">
        <f t="shared" si="0"/>
        <v>1.8076923076923077</v>
      </c>
      <c r="G24" s="11">
        <f t="shared" si="0"/>
        <v>1.4615384615384615</v>
      </c>
      <c r="H24" s="11">
        <f t="shared" si="0"/>
        <v>1.4615384615384615</v>
      </c>
      <c r="I24" s="11">
        <f t="shared" si="0"/>
        <v>0</v>
      </c>
      <c r="J24" s="11">
        <f t="shared" si="0"/>
        <v>1.2692307692307692</v>
      </c>
      <c r="K24" s="11">
        <f t="shared" si="0"/>
        <v>0</v>
      </c>
      <c r="L24" s="11">
        <f t="shared" si="0"/>
        <v>3.8461538461538464E-2</v>
      </c>
      <c r="M24" s="11">
        <f t="shared" si="0"/>
        <v>6.5384615384615383</v>
      </c>
    </row>
    <row r="25" spans="1:15" x14ac:dyDescent="0.25">
      <c r="A25" s="9" t="str">
        <f t="shared" ref="A25:A40" si="1">IF(A4=""," ",A4)</f>
        <v>James McLauchlan</v>
      </c>
      <c r="B25" s="10"/>
      <c r="C25" s="11">
        <f t="shared" ref="C25:M25" si="2">IF(ISNUMBER($B4),C4/$B4," ")</f>
        <v>2.5909090909090908</v>
      </c>
      <c r="D25" s="11">
        <f t="shared" si="2"/>
        <v>4.5454545454545456E-2</v>
      </c>
      <c r="E25" s="11">
        <f t="shared" si="2"/>
        <v>0.22727272727272727</v>
      </c>
      <c r="F25" s="11">
        <f t="shared" si="2"/>
        <v>9.5</v>
      </c>
      <c r="G25" s="11">
        <f t="shared" si="2"/>
        <v>0.5</v>
      </c>
      <c r="H25" s="11">
        <f t="shared" si="2"/>
        <v>0.54545454545454541</v>
      </c>
      <c r="I25" s="11">
        <f t="shared" si="2"/>
        <v>0.45454545454545453</v>
      </c>
      <c r="J25" s="11">
        <f t="shared" si="2"/>
        <v>1.3181818181818181</v>
      </c>
      <c r="K25" s="11">
        <f t="shared" si="2"/>
        <v>0</v>
      </c>
      <c r="L25" s="11">
        <f t="shared" si="2"/>
        <v>0</v>
      </c>
      <c r="M25" s="11">
        <f t="shared" si="2"/>
        <v>5.5454545454545459</v>
      </c>
    </row>
    <row r="26" spans="1:15" x14ac:dyDescent="0.25">
      <c r="A26" s="9" t="str">
        <f t="shared" si="1"/>
        <v>Martin White</v>
      </c>
      <c r="B26" s="10"/>
      <c r="C26" s="11">
        <f t="shared" ref="C26:M26" si="3">IF(ISNUMBER($B5),C5/$B5," ")</f>
        <v>2.5</v>
      </c>
      <c r="D26" s="11">
        <f t="shared" si="3"/>
        <v>3.5714285714285712E-2</v>
      </c>
      <c r="E26" s="11">
        <f t="shared" si="3"/>
        <v>0.7857142857142857</v>
      </c>
      <c r="F26" s="11">
        <f t="shared" si="3"/>
        <v>11.357142857142858</v>
      </c>
      <c r="G26" s="11">
        <f t="shared" si="3"/>
        <v>0.8928571428571429</v>
      </c>
      <c r="H26" s="11">
        <f t="shared" si="3"/>
        <v>2.7142857142857144</v>
      </c>
      <c r="I26" s="11">
        <f t="shared" si="3"/>
        <v>0.6785714285714286</v>
      </c>
      <c r="J26" s="11">
        <f t="shared" si="3"/>
        <v>2.3928571428571428</v>
      </c>
      <c r="K26" s="11">
        <f t="shared" si="3"/>
        <v>3.5714285714285712E-2</v>
      </c>
      <c r="L26" s="11">
        <f t="shared" si="3"/>
        <v>0</v>
      </c>
      <c r="M26" s="11">
        <f t="shared" si="3"/>
        <v>5.8928571428571432</v>
      </c>
    </row>
    <row r="27" spans="1:15" x14ac:dyDescent="0.25">
      <c r="A27" s="9" t="str">
        <f t="shared" si="1"/>
        <v>Michael Schubert</v>
      </c>
      <c r="B27" s="10"/>
      <c r="C27" s="11">
        <f t="shared" ref="C27:M27" si="4">IF(ISNUMBER($B6),C6/$B6," ")</f>
        <v>1.3461538461538463</v>
      </c>
      <c r="D27" s="11">
        <f t="shared" si="4"/>
        <v>0</v>
      </c>
      <c r="E27" s="11">
        <f t="shared" si="4"/>
        <v>0.30769230769230771</v>
      </c>
      <c r="F27" s="11">
        <f t="shared" si="4"/>
        <v>5.7307692307692308</v>
      </c>
      <c r="G27" s="11">
        <f t="shared" si="4"/>
        <v>0.30769230769230771</v>
      </c>
      <c r="H27" s="11">
        <f t="shared" si="4"/>
        <v>0.53846153846153844</v>
      </c>
      <c r="I27" s="11">
        <f t="shared" si="4"/>
        <v>0.30769230769230771</v>
      </c>
      <c r="J27" s="11">
        <f t="shared" si="4"/>
        <v>1.3846153846153846</v>
      </c>
      <c r="K27" s="11">
        <f t="shared" si="4"/>
        <v>0</v>
      </c>
      <c r="L27" s="11">
        <f t="shared" si="4"/>
        <v>0</v>
      </c>
      <c r="M27" s="11">
        <f t="shared" si="4"/>
        <v>3</v>
      </c>
    </row>
    <row r="28" spans="1:15" x14ac:dyDescent="0.25">
      <c r="A28" s="9" t="str">
        <f t="shared" si="1"/>
        <v>Phillip McLauchlan</v>
      </c>
      <c r="B28" s="10"/>
      <c r="C28" s="11">
        <f t="shared" ref="C28:M28" si="5">IF(ISNUMBER($B7),C7/$B7," ")</f>
        <v>0.08</v>
      </c>
      <c r="D28" s="11">
        <f t="shared" si="5"/>
        <v>0</v>
      </c>
      <c r="E28" s="11">
        <f t="shared" si="5"/>
        <v>0.04</v>
      </c>
      <c r="F28" s="11">
        <f t="shared" si="5"/>
        <v>2.48</v>
      </c>
      <c r="G28" s="11">
        <f t="shared" si="5"/>
        <v>0.36</v>
      </c>
      <c r="H28" s="11">
        <f t="shared" si="5"/>
        <v>0.56000000000000005</v>
      </c>
      <c r="I28" s="11">
        <f t="shared" si="5"/>
        <v>0.04</v>
      </c>
      <c r="J28" s="11">
        <f t="shared" si="5"/>
        <v>1.8</v>
      </c>
      <c r="K28" s="11">
        <f t="shared" si="5"/>
        <v>0</v>
      </c>
      <c r="L28" s="11">
        <f t="shared" si="5"/>
        <v>0</v>
      </c>
      <c r="M28" s="11">
        <f t="shared" si="5"/>
        <v>0.2</v>
      </c>
    </row>
    <row r="29" spans="1:15" x14ac:dyDescent="0.25">
      <c r="A29" s="9" t="str">
        <f t="shared" si="1"/>
        <v>Tim McLauchlan</v>
      </c>
      <c r="B29" s="10"/>
      <c r="C29" s="11">
        <f t="shared" ref="C29:M29" si="6">IF(ISNUMBER($B8),C8/$B8," ")</f>
        <v>0.8</v>
      </c>
      <c r="D29" s="11">
        <f t="shared" si="6"/>
        <v>0</v>
      </c>
      <c r="E29" s="11">
        <f t="shared" si="6"/>
        <v>0.6</v>
      </c>
      <c r="F29" s="11">
        <f t="shared" si="6"/>
        <v>3.9</v>
      </c>
      <c r="G29" s="11">
        <f t="shared" si="6"/>
        <v>1.1000000000000001</v>
      </c>
      <c r="H29" s="11">
        <f t="shared" si="6"/>
        <v>1.2</v>
      </c>
      <c r="I29" s="11">
        <f t="shared" si="6"/>
        <v>0.1</v>
      </c>
      <c r="J29" s="11">
        <f t="shared" si="6"/>
        <v>1.1000000000000001</v>
      </c>
      <c r="K29" s="11">
        <f t="shared" si="6"/>
        <v>0</v>
      </c>
      <c r="L29" s="11">
        <f t="shared" si="6"/>
        <v>0</v>
      </c>
      <c r="M29" s="11">
        <f t="shared" si="6"/>
        <v>2.2000000000000002</v>
      </c>
    </row>
    <row r="30" spans="1:15" x14ac:dyDescent="0.25">
      <c r="A30" s="9" t="str">
        <f t="shared" si="1"/>
        <v>Manuel Roring</v>
      </c>
      <c r="B30" s="10"/>
      <c r="C30" s="11">
        <f t="shared" ref="C30:M30" si="7">IF(ISNUMBER($B9),C9/$B9," ")</f>
        <v>0.875</v>
      </c>
      <c r="D30" s="11">
        <f t="shared" si="7"/>
        <v>0</v>
      </c>
      <c r="E30" s="11">
        <f t="shared" si="7"/>
        <v>1</v>
      </c>
      <c r="F30" s="11">
        <f t="shared" si="7"/>
        <v>5.625</v>
      </c>
      <c r="G30" s="11">
        <f t="shared" si="7"/>
        <v>2.625</v>
      </c>
      <c r="H30" s="11">
        <f t="shared" si="7"/>
        <v>1.375</v>
      </c>
      <c r="I30" s="11">
        <f t="shared" si="7"/>
        <v>0.875</v>
      </c>
      <c r="J30" s="11">
        <f t="shared" si="7"/>
        <v>1.125</v>
      </c>
      <c r="K30" s="11">
        <f t="shared" si="7"/>
        <v>0</v>
      </c>
      <c r="L30" s="11">
        <f t="shared" si="7"/>
        <v>0</v>
      </c>
      <c r="M30" s="11">
        <f t="shared" si="7"/>
        <v>2.75</v>
      </c>
    </row>
    <row r="31" spans="1:15" x14ac:dyDescent="0.25">
      <c r="A31" s="9" t="str">
        <f t="shared" si="1"/>
        <v>Brett Hanlon</v>
      </c>
      <c r="B31" s="10"/>
      <c r="C31" s="11">
        <f t="shared" ref="C31:M31" si="8">IF(ISNUMBER($B10),C10/$B10," ")</f>
        <v>1.5263157894736843</v>
      </c>
      <c r="D31" s="11">
        <f t="shared" si="8"/>
        <v>0.42105263157894735</v>
      </c>
      <c r="E31" s="11">
        <f t="shared" si="8"/>
        <v>1.368421052631579</v>
      </c>
      <c r="F31" s="11">
        <f t="shared" si="8"/>
        <v>4.5789473684210522</v>
      </c>
      <c r="G31" s="11">
        <f t="shared" si="8"/>
        <v>0.89473684210526316</v>
      </c>
      <c r="H31" s="11">
        <f t="shared" si="8"/>
        <v>1.263157894736842</v>
      </c>
      <c r="I31" s="11">
        <f t="shared" si="8"/>
        <v>0.10526315789473684</v>
      </c>
      <c r="J31" s="11">
        <f t="shared" si="8"/>
        <v>1.7894736842105263</v>
      </c>
      <c r="K31" s="11">
        <f t="shared" si="8"/>
        <v>0</v>
      </c>
      <c r="L31" s="11">
        <f t="shared" si="8"/>
        <v>0</v>
      </c>
      <c r="M31" s="11">
        <f t="shared" si="8"/>
        <v>5.6842105263157894</v>
      </c>
    </row>
    <row r="32" spans="1:15" x14ac:dyDescent="0.25">
      <c r="A32" s="9" t="str">
        <f t="shared" si="1"/>
        <v>Nicholas Brotohusodo</v>
      </c>
      <c r="B32" s="10"/>
      <c r="C32" s="11">
        <f t="shared" ref="C32:M32" si="9">IF(ISNUMBER($B11),C11/$B11," ")</f>
        <v>0.6428571428571429</v>
      </c>
      <c r="D32" s="11">
        <f t="shared" si="9"/>
        <v>1.4642857142857142</v>
      </c>
      <c r="E32" s="11">
        <f t="shared" si="9"/>
        <v>0.75</v>
      </c>
      <c r="F32" s="11">
        <f t="shared" si="9"/>
        <v>1.9642857142857142</v>
      </c>
      <c r="G32" s="11">
        <f t="shared" si="9"/>
        <v>1.8928571428571428</v>
      </c>
      <c r="H32" s="11">
        <f t="shared" si="9"/>
        <v>1.5357142857142858</v>
      </c>
      <c r="I32" s="11">
        <f t="shared" si="9"/>
        <v>3.5714285714285712E-2</v>
      </c>
      <c r="J32" s="11">
        <f t="shared" si="9"/>
        <v>1.1428571428571428</v>
      </c>
      <c r="K32" s="11">
        <f t="shared" si="9"/>
        <v>0</v>
      </c>
      <c r="L32" s="11">
        <f t="shared" si="9"/>
        <v>3.5714285714285712E-2</v>
      </c>
      <c r="M32" s="11">
        <f t="shared" si="9"/>
        <v>6.4285714285714288</v>
      </c>
    </row>
    <row r="33" spans="1:13" x14ac:dyDescent="0.25">
      <c r="A33" s="9" t="str">
        <f t="shared" si="1"/>
        <v>Ian Barons</v>
      </c>
      <c r="B33" s="10"/>
      <c r="C33" s="11">
        <f t="shared" ref="C33:M33" si="10">IF(ISNUMBER($B12),C12/$B12," ")</f>
        <v>0.66666666666666663</v>
      </c>
      <c r="D33" s="11">
        <f t="shared" si="10"/>
        <v>0.33333333333333331</v>
      </c>
      <c r="E33" s="11">
        <f t="shared" si="10"/>
        <v>0</v>
      </c>
      <c r="F33" s="11">
        <f t="shared" si="10"/>
        <v>3.6666666666666665</v>
      </c>
      <c r="G33" s="11">
        <f t="shared" si="10"/>
        <v>0.33333333333333331</v>
      </c>
      <c r="H33" s="11">
        <f t="shared" si="10"/>
        <v>1.6666666666666667</v>
      </c>
      <c r="I33" s="11">
        <f t="shared" si="10"/>
        <v>0</v>
      </c>
      <c r="J33" s="11">
        <f t="shared" si="10"/>
        <v>0.33333333333333331</v>
      </c>
      <c r="K33" s="11">
        <f t="shared" si="10"/>
        <v>0</v>
      </c>
      <c r="L33" s="11">
        <f t="shared" si="10"/>
        <v>0</v>
      </c>
      <c r="M33" s="11">
        <f t="shared" si="10"/>
        <v>2.3333333333333335</v>
      </c>
    </row>
    <row r="34" spans="1:13" x14ac:dyDescent="0.25">
      <c r="A34" s="9" t="str">
        <f t="shared" si="1"/>
        <v>Jacob O'Connel</v>
      </c>
      <c r="B34" s="10"/>
      <c r="C34" s="11">
        <f t="shared" ref="C34:M34" si="11">IF(ISNUMBER($B13),C13/$B13," ")</f>
        <v>1</v>
      </c>
      <c r="D34" s="11">
        <f t="shared" si="11"/>
        <v>1</v>
      </c>
      <c r="E34" s="11">
        <f t="shared" si="11"/>
        <v>0.2</v>
      </c>
      <c r="F34" s="11">
        <f t="shared" si="11"/>
        <v>2.4</v>
      </c>
      <c r="G34" s="11">
        <f t="shared" si="11"/>
        <v>0.2</v>
      </c>
      <c r="H34" s="11">
        <f t="shared" si="11"/>
        <v>1.4</v>
      </c>
      <c r="I34" s="11">
        <f t="shared" si="11"/>
        <v>0</v>
      </c>
      <c r="J34" s="11">
        <f t="shared" si="11"/>
        <v>2.2000000000000002</v>
      </c>
      <c r="K34" s="11">
        <f t="shared" si="11"/>
        <v>0</v>
      </c>
      <c r="L34" s="11">
        <f t="shared" si="11"/>
        <v>0</v>
      </c>
      <c r="M34" s="11">
        <f t="shared" si="11"/>
        <v>5.2</v>
      </c>
    </row>
    <row r="35" spans="1:13" x14ac:dyDescent="0.25">
      <c r="A35" s="9" t="str">
        <f t="shared" si="1"/>
        <v>Sebastian Tu</v>
      </c>
      <c r="B35" s="10"/>
      <c r="C35" s="11">
        <f t="shared" ref="C35:M35" si="12">IF(ISNUMBER($B14),C14/$B14," ")</f>
        <v>0</v>
      </c>
      <c r="D35" s="11">
        <f t="shared" si="12"/>
        <v>0</v>
      </c>
      <c r="E35" s="11">
        <f t="shared" si="12"/>
        <v>0</v>
      </c>
      <c r="F35" s="11">
        <f t="shared" si="12"/>
        <v>1</v>
      </c>
      <c r="G35" s="11">
        <f t="shared" si="12"/>
        <v>4</v>
      </c>
      <c r="H35" s="11">
        <f t="shared" si="12"/>
        <v>1</v>
      </c>
      <c r="I35" s="11">
        <f t="shared" si="12"/>
        <v>0</v>
      </c>
      <c r="J35" s="11">
        <f t="shared" si="12"/>
        <v>1</v>
      </c>
      <c r="K35" s="11">
        <f t="shared" si="12"/>
        <v>0</v>
      </c>
      <c r="L35" s="11">
        <f t="shared" si="12"/>
        <v>0</v>
      </c>
      <c r="M35" s="11">
        <f t="shared" si="12"/>
        <v>0</v>
      </c>
    </row>
    <row r="36" spans="1:13" x14ac:dyDescent="0.25">
      <c r="A36" s="9" t="str">
        <f t="shared" si="1"/>
        <v>Etienne Maujean</v>
      </c>
      <c r="B36" s="10"/>
      <c r="C36" s="11">
        <f t="shared" ref="C36:M36" si="13">IF(ISNUMBER($B15),C15/$B15," ")</f>
        <v>0</v>
      </c>
      <c r="D36" s="11">
        <f t="shared" si="13"/>
        <v>0</v>
      </c>
      <c r="E36" s="11">
        <f t="shared" si="13"/>
        <v>1</v>
      </c>
      <c r="F36" s="11">
        <f t="shared" si="13"/>
        <v>4</v>
      </c>
      <c r="G36" s="11">
        <f t="shared" si="13"/>
        <v>0</v>
      </c>
      <c r="H36" s="11">
        <f t="shared" si="13"/>
        <v>2</v>
      </c>
      <c r="I36" s="11">
        <f t="shared" si="13"/>
        <v>3</v>
      </c>
      <c r="J36" s="11">
        <f t="shared" si="13"/>
        <v>1</v>
      </c>
      <c r="K36" s="11">
        <f t="shared" si="13"/>
        <v>0</v>
      </c>
      <c r="L36" s="11">
        <f t="shared" si="13"/>
        <v>0</v>
      </c>
      <c r="M36" s="11">
        <f t="shared" si="13"/>
        <v>1</v>
      </c>
    </row>
    <row r="37" spans="1:13" x14ac:dyDescent="0.25">
      <c r="A37" s="9" t="str">
        <f t="shared" si="1"/>
        <v>Damien Holcroft</v>
      </c>
      <c r="B37" s="10"/>
      <c r="C37" s="11">
        <f t="shared" ref="C37:M37" si="14">IF(ISNUMBER($B16),C16/$B16," ")</f>
        <v>1</v>
      </c>
      <c r="D37" s="11">
        <f t="shared" si="14"/>
        <v>0</v>
      </c>
      <c r="E37" s="11">
        <f t="shared" si="14"/>
        <v>0</v>
      </c>
      <c r="F37" s="11">
        <f t="shared" si="14"/>
        <v>7</v>
      </c>
      <c r="G37" s="11">
        <f t="shared" si="14"/>
        <v>1</v>
      </c>
      <c r="H37" s="11">
        <f t="shared" si="14"/>
        <v>0</v>
      </c>
      <c r="I37" s="11">
        <f t="shared" si="14"/>
        <v>0</v>
      </c>
      <c r="J37" s="11">
        <f t="shared" si="14"/>
        <v>2</v>
      </c>
      <c r="K37" s="11">
        <f t="shared" si="14"/>
        <v>0</v>
      </c>
      <c r="L37" s="11">
        <f t="shared" si="14"/>
        <v>0</v>
      </c>
      <c r="M37" s="11">
        <f t="shared" si="14"/>
        <v>2</v>
      </c>
    </row>
    <row r="38" spans="1:13" x14ac:dyDescent="0.25">
      <c r="A38" s="9" t="str">
        <f t="shared" si="1"/>
        <v xml:space="preserve"> </v>
      </c>
      <c r="B38" s="10"/>
      <c r="C38" s="11" t="str">
        <f t="shared" ref="C38:M38" si="15">IF(ISNUMBER($B17),C17/$B17," ")</f>
        <v xml:space="preserve"> </v>
      </c>
      <c r="D38" s="11" t="str">
        <f t="shared" si="15"/>
        <v xml:space="preserve"> </v>
      </c>
      <c r="E38" s="11" t="str">
        <f t="shared" si="15"/>
        <v xml:space="preserve"> </v>
      </c>
      <c r="F38" s="11" t="str">
        <f t="shared" si="15"/>
        <v xml:space="preserve"> </v>
      </c>
      <c r="G38" s="11" t="str">
        <f t="shared" si="15"/>
        <v xml:space="preserve"> </v>
      </c>
      <c r="H38" s="11" t="str">
        <f t="shared" si="15"/>
        <v xml:space="preserve"> </v>
      </c>
      <c r="I38" s="11" t="str">
        <f t="shared" si="15"/>
        <v xml:space="preserve"> </v>
      </c>
      <c r="J38" s="11" t="str">
        <f t="shared" si="15"/>
        <v xml:space="preserve"> </v>
      </c>
      <c r="K38" s="11" t="str">
        <f t="shared" si="15"/>
        <v xml:space="preserve"> </v>
      </c>
      <c r="L38" s="11" t="str">
        <f t="shared" si="15"/>
        <v xml:space="preserve"> </v>
      </c>
      <c r="M38" s="11" t="str">
        <f t="shared" si="15"/>
        <v xml:space="preserve"> </v>
      </c>
    </row>
    <row r="39" spans="1:13" x14ac:dyDescent="0.25">
      <c r="A39" s="9" t="str">
        <f t="shared" si="1"/>
        <v xml:space="preserve"> </v>
      </c>
      <c r="B39" s="10"/>
      <c r="C39" s="11" t="str">
        <f t="shared" ref="C39:M39" si="16">IF(ISNUMBER($B18),C18/$B18," ")</f>
        <v xml:space="preserve"> </v>
      </c>
      <c r="D39" s="11" t="str">
        <f t="shared" si="16"/>
        <v xml:space="preserve"> </v>
      </c>
      <c r="E39" s="11" t="str">
        <f t="shared" si="16"/>
        <v xml:space="preserve"> </v>
      </c>
      <c r="F39" s="11" t="str">
        <f t="shared" si="16"/>
        <v xml:space="preserve"> </v>
      </c>
      <c r="G39" s="11" t="str">
        <f t="shared" si="16"/>
        <v xml:space="preserve"> </v>
      </c>
      <c r="H39" s="11" t="str">
        <f t="shared" si="16"/>
        <v xml:space="preserve"> </v>
      </c>
      <c r="I39" s="11" t="str">
        <f t="shared" si="16"/>
        <v xml:space="preserve"> </v>
      </c>
      <c r="J39" s="11" t="str">
        <f t="shared" si="16"/>
        <v xml:space="preserve"> </v>
      </c>
      <c r="K39" s="11" t="str">
        <f t="shared" si="16"/>
        <v xml:space="preserve"> </v>
      </c>
      <c r="L39" s="11" t="str">
        <f t="shared" si="16"/>
        <v xml:space="preserve"> </v>
      </c>
      <c r="M39" s="11" t="str">
        <f t="shared" si="16"/>
        <v xml:space="preserve"> </v>
      </c>
    </row>
    <row r="40" spans="1:13" x14ac:dyDescent="0.25">
      <c r="A40" s="9" t="str">
        <f t="shared" si="1"/>
        <v xml:space="preserve"> </v>
      </c>
      <c r="B40" s="10"/>
      <c r="C40" s="11" t="str">
        <f t="shared" ref="C40:M40" si="17">IF(ISNUMBER($B19),E19/$B19," ")</f>
        <v xml:space="preserve"> </v>
      </c>
      <c r="D40" s="11" t="str">
        <f t="shared" si="17"/>
        <v xml:space="preserve"> </v>
      </c>
      <c r="E40" s="11" t="str">
        <f t="shared" si="17"/>
        <v xml:space="preserve"> </v>
      </c>
      <c r="F40" s="11" t="str">
        <f t="shared" si="17"/>
        <v xml:space="preserve"> </v>
      </c>
      <c r="G40" s="11" t="str">
        <f t="shared" si="17"/>
        <v xml:space="preserve"> </v>
      </c>
      <c r="H40" s="11" t="str">
        <f t="shared" si="17"/>
        <v xml:space="preserve"> </v>
      </c>
      <c r="I40" s="11" t="str">
        <f t="shared" si="17"/>
        <v xml:space="preserve"> </v>
      </c>
      <c r="J40" s="11" t="str">
        <f t="shared" si="17"/>
        <v xml:space="preserve"> </v>
      </c>
      <c r="K40" s="11" t="str">
        <f t="shared" si="17"/>
        <v xml:space="preserve"> </v>
      </c>
      <c r="L40" s="11" t="str">
        <f t="shared" si="17"/>
        <v xml:space="preserve"> </v>
      </c>
      <c r="M40" s="11" t="str">
        <f t="shared" si="17"/>
        <v xml:space="preserve"> </v>
      </c>
    </row>
    <row r="41" spans="1:13" x14ac:dyDescent="0.25">
      <c r="A41" s="9" t="str">
        <f t="shared" ref="A41" si="18">IF(A19=""," ",A19)</f>
        <v xml:space="preserve"> </v>
      </c>
      <c r="B41" s="10"/>
      <c r="C41" s="11" t="str">
        <f t="shared" ref="C41:M41" si="19">IF(ISNUMBER($B19),E19/$B19," ")</f>
        <v xml:space="preserve"> </v>
      </c>
      <c r="D41" s="11" t="str">
        <f t="shared" si="19"/>
        <v xml:space="preserve"> </v>
      </c>
      <c r="E41" s="11" t="str">
        <f t="shared" si="19"/>
        <v xml:space="preserve"> </v>
      </c>
      <c r="F41" s="11" t="str">
        <f t="shared" si="19"/>
        <v xml:space="preserve"> </v>
      </c>
      <c r="G41" s="11" t="str">
        <f t="shared" si="19"/>
        <v xml:space="preserve"> </v>
      </c>
      <c r="H41" s="11" t="str">
        <f t="shared" si="19"/>
        <v xml:space="preserve"> </v>
      </c>
      <c r="I41" s="11" t="str">
        <f t="shared" si="19"/>
        <v xml:space="preserve"> </v>
      </c>
      <c r="J41" s="11" t="str">
        <f t="shared" si="19"/>
        <v xml:space="preserve"> </v>
      </c>
      <c r="K41" s="11" t="str">
        <f t="shared" si="19"/>
        <v xml:space="preserve"> </v>
      </c>
      <c r="L41" s="11" t="str">
        <f t="shared" si="19"/>
        <v xml:space="preserve"> </v>
      </c>
      <c r="M41" s="11" t="str">
        <f t="shared" si="19"/>
        <v xml:space="preserve"> </v>
      </c>
    </row>
  </sheetData>
  <mergeCells count="3">
    <mergeCell ref="A1:O1"/>
    <mergeCell ref="A21:M21"/>
    <mergeCell ref="A22:M22"/>
  </mergeCells>
  <conditionalFormatting sqref="A16">
    <cfRule type="expression" dxfId="9" priority="2">
      <formula>B16&gt;11</formula>
    </cfRule>
  </conditionalFormatting>
  <conditionalFormatting sqref="A3:A15">
    <cfRule type="expression" dxfId="8" priority="7">
      <formula>O3&gt;11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37"/>
  <sheetViews>
    <sheetView workbookViewId="0">
      <selection activeCell="A3" sqref="A3:M1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3" t="s">
        <v>44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72</v>
      </c>
      <c r="O2" s="17" t="s">
        <v>73</v>
      </c>
    </row>
    <row r="3" spans="1:16" x14ac:dyDescent="0.25">
      <c r="A3" s="9" t="s">
        <v>45</v>
      </c>
      <c r="B3" s="10">
        <v>29</v>
      </c>
      <c r="C3" s="10">
        <v>103</v>
      </c>
      <c r="D3" s="10">
        <v>1</v>
      </c>
      <c r="E3" s="10">
        <v>27</v>
      </c>
      <c r="F3" s="10">
        <v>206</v>
      </c>
      <c r="G3" s="10">
        <v>82</v>
      </c>
      <c r="H3" s="10">
        <v>86</v>
      </c>
      <c r="I3" s="10">
        <v>17</v>
      </c>
      <c r="J3" s="10">
        <v>48</v>
      </c>
      <c r="K3" s="10"/>
      <c r="L3" s="10"/>
      <c r="M3" s="10">
        <v>236</v>
      </c>
      <c r="N3" s="10">
        <f>(VLOOKUP(A3,Games!$A$2:$D$150,3,FALSE))</f>
        <v>0</v>
      </c>
      <c r="O3" s="10">
        <f>VLOOKUP(A3,Games!$A$2:$D$150,4,FALSE)</f>
        <v>29</v>
      </c>
    </row>
    <row r="4" spans="1:16" x14ac:dyDescent="0.25">
      <c r="A4" s="9" t="s">
        <v>69</v>
      </c>
      <c r="B4" s="10">
        <v>21</v>
      </c>
      <c r="C4" s="10">
        <v>12</v>
      </c>
      <c r="D4" s="10">
        <v>1</v>
      </c>
      <c r="E4" s="10">
        <v>7</v>
      </c>
      <c r="F4" s="10">
        <v>75</v>
      </c>
      <c r="G4" s="10">
        <v>18</v>
      </c>
      <c r="H4" s="10">
        <v>13</v>
      </c>
      <c r="I4" s="10">
        <v>7</v>
      </c>
      <c r="J4" s="10">
        <v>22</v>
      </c>
      <c r="K4" s="10"/>
      <c r="L4" s="10"/>
      <c r="M4" s="10">
        <v>34</v>
      </c>
      <c r="N4" s="10">
        <f>(VLOOKUP(A4,Games!$A$2:$D$150,3,FALSE))</f>
        <v>0</v>
      </c>
      <c r="O4" s="10">
        <f>VLOOKUP(A4,Games!$A$2:$D$150,4,FALSE)</f>
        <v>21</v>
      </c>
    </row>
    <row r="5" spans="1:16" x14ac:dyDescent="0.25">
      <c r="A5" s="9" t="s">
        <v>46</v>
      </c>
      <c r="B5" s="10">
        <v>24</v>
      </c>
      <c r="C5" s="10">
        <v>88</v>
      </c>
      <c r="D5" s="10">
        <v>7</v>
      </c>
      <c r="E5" s="10">
        <v>40</v>
      </c>
      <c r="F5" s="10">
        <v>182</v>
      </c>
      <c r="G5" s="10">
        <v>35</v>
      </c>
      <c r="H5" s="10">
        <v>40</v>
      </c>
      <c r="I5" s="10">
        <v>5</v>
      </c>
      <c r="J5" s="10">
        <v>51</v>
      </c>
      <c r="K5" s="10">
        <v>2</v>
      </c>
      <c r="L5" s="10"/>
      <c r="M5" s="10">
        <v>237</v>
      </c>
      <c r="N5" s="10">
        <f>(VLOOKUP(A5,Games!$A$2:$D$150,3,FALSE))</f>
        <v>0</v>
      </c>
      <c r="O5" s="10">
        <f>VLOOKUP(A5,Games!$A$2:$D$150,4,FALSE)</f>
        <v>24</v>
      </c>
    </row>
    <row r="6" spans="1:16" x14ac:dyDescent="0.25">
      <c r="A6" s="9" t="s">
        <v>47</v>
      </c>
      <c r="B6" s="10">
        <v>21</v>
      </c>
      <c r="C6" s="10">
        <v>45</v>
      </c>
      <c r="D6" s="10"/>
      <c r="E6" s="10">
        <v>9</v>
      </c>
      <c r="F6" s="10">
        <v>68</v>
      </c>
      <c r="G6" s="10">
        <v>30</v>
      </c>
      <c r="H6" s="10">
        <v>58</v>
      </c>
      <c r="I6" s="10">
        <v>3</v>
      </c>
      <c r="J6" s="10">
        <v>54</v>
      </c>
      <c r="K6" s="10"/>
      <c r="L6" s="10"/>
      <c r="M6" s="10">
        <v>99</v>
      </c>
      <c r="N6" s="10">
        <f>(VLOOKUP(A6,Games!$A$2:$D$150,3,FALSE))</f>
        <v>0</v>
      </c>
      <c r="O6" s="10">
        <f>VLOOKUP(A6,Games!$A$2:$D$150,4,FALSE)</f>
        <v>21</v>
      </c>
    </row>
    <row r="7" spans="1:16" x14ac:dyDescent="0.25">
      <c r="A7" s="9" t="s">
        <v>106</v>
      </c>
      <c r="B7" s="10">
        <v>18</v>
      </c>
      <c r="C7" s="10">
        <v>40</v>
      </c>
      <c r="D7" s="10">
        <v>2</v>
      </c>
      <c r="E7" s="10">
        <v>6</v>
      </c>
      <c r="F7" s="10">
        <v>26</v>
      </c>
      <c r="G7" s="10">
        <v>22</v>
      </c>
      <c r="H7" s="10">
        <v>17</v>
      </c>
      <c r="I7" s="10"/>
      <c r="J7" s="10">
        <v>33</v>
      </c>
      <c r="K7" s="10"/>
      <c r="L7" s="10"/>
      <c r="M7" s="10">
        <v>92</v>
      </c>
      <c r="N7" s="10">
        <f>(VLOOKUP(A7,Games!$A$2:$D$150,3,FALSE))</f>
        <v>0</v>
      </c>
      <c r="O7" s="10">
        <f>VLOOKUP(A7,Games!$A$2:$D$150,4,FALSE)</f>
        <v>18</v>
      </c>
    </row>
    <row r="8" spans="1:16" x14ac:dyDescent="0.25">
      <c r="A8" s="9" t="s">
        <v>48</v>
      </c>
      <c r="B8" s="10">
        <v>21</v>
      </c>
      <c r="C8" s="10">
        <v>69</v>
      </c>
      <c r="D8" s="10"/>
      <c r="E8" s="10">
        <v>18</v>
      </c>
      <c r="F8" s="10">
        <v>60</v>
      </c>
      <c r="G8" s="10">
        <v>46</v>
      </c>
      <c r="H8" s="10">
        <v>38</v>
      </c>
      <c r="I8" s="10">
        <v>7</v>
      </c>
      <c r="J8" s="10">
        <v>20</v>
      </c>
      <c r="K8" s="10"/>
      <c r="L8" s="10"/>
      <c r="M8" s="10">
        <v>156</v>
      </c>
      <c r="N8" s="10">
        <f>(VLOOKUP(A8,Games!$A$2:$D$150,3,FALSE))</f>
        <v>0</v>
      </c>
      <c r="O8" s="10">
        <f>VLOOKUP(A8,Games!$A$2:$D$150,4,FALSE)</f>
        <v>21</v>
      </c>
    </row>
    <row r="9" spans="1:16" x14ac:dyDescent="0.25">
      <c r="A9" s="9" t="s">
        <v>49</v>
      </c>
      <c r="B9" s="10">
        <v>22</v>
      </c>
      <c r="C9" s="10">
        <v>33</v>
      </c>
      <c r="D9" s="10">
        <v>4</v>
      </c>
      <c r="E9" s="10">
        <v>14</v>
      </c>
      <c r="F9" s="10">
        <v>73</v>
      </c>
      <c r="G9" s="10">
        <v>18</v>
      </c>
      <c r="H9" s="10">
        <v>39</v>
      </c>
      <c r="I9" s="10">
        <v>3</v>
      </c>
      <c r="J9" s="10">
        <v>32</v>
      </c>
      <c r="K9" s="10"/>
      <c r="L9" s="10"/>
      <c r="M9" s="10">
        <v>92</v>
      </c>
      <c r="N9" s="10">
        <f>(VLOOKUP(A9,Games!$A$2:$D$150,3,FALSE))</f>
        <v>0</v>
      </c>
      <c r="O9" s="10">
        <f>VLOOKUP(A9,Games!$A$2:$D$150,4,FALSE)</f>
        <v>22</v>
      </c>
    </row>
    <row r="10" spans="1:16" x14ac:dyDescent="0.25">
      <c r="A10" s="9" t="s">
        <v>50</v>
      </c>
      <c r="B10" s="10">
        <v>26</v>
      </c>
      <c r="C10" s="10">
        <v>23</v>
      </c>
      <c r="D10" s="10">
        <v>3</v>
      </c>
      <c r="E10" s="10">
        <v>1</v>
      </c>
      <c r="F10" s="10">
        <v>72</v>
      </c>
      <c r="G10" s="10">
        <v>26</v>
      </c>
      <c r="H10" s="10">
        <v>22</v>
      </c>
      <c r="I10" s="10">
        <v>3</v>
      </c>
      <c r="J10" s="10">
        <v>11</v>
      </c>
      <c r="K10" s="10"/>
      <c r="L10" s="10"/>
      <c r="M10" s="10">
        <v>56</v>
      </c>
      <c r="N10" s="10">
        <f>(VLOOKUP(A10,Games!$A$2:$D$150,3,FALSE))</f>
        <v>0</v>
      </c>
      <c r="O10" s="10">
        <f>VLOOKUP(A10,Games!$A$2:$D$150,4,FALSE)</f>
        <v>26</v>
      </c>
    </row>
    <row r="11" spans="1:16" x14ac:dyDescent="0.25">
      <c r="A11" s="9" t="s">
        <v>97</v>
      </c>
      <c r="B11" s="10">
        <v>22</v>
      </c>
      <c r="C11" s="10">
        <v>16</v>
      </c>
      <c r="D11" s="10">
        <v>9</v>
      </c>
      <c r="E11" s="10"/>
      <c r="F11" s="10">
        <v>38</v>
      </c>
      <c r="G11" s="10">
        <v>27</v>
      </c>
      <c r="H11" s="10">
        <v>24</v>
      </c>
      <c r="I11" s="10"/>
      <c r="J11" s="10">
        <v>27</v>
      </c>
      <c r="K11" s="10"/>
      <c r="L11" s="10"/>
      <c r="M11" s="10">
        <v>59</v>
      </c>
      <c r="N11" s="10">
        <f>(VLOOKUP(A11,Games!$A$2:$D$150,3,FALSE))</f>
        <v>0</v>
      </c>
      <c r="O11" s="10">
        <f>VLOOKUP(A11,Games!$A$2:$D$150,4,FALSE)</f>
        <v>22</v>
      </c>
    </row>
    <row r="12" spans="1:16" x14ac:dyDescent="0.25">
      <c r="A12" s="9" t="s">
        <v>107</v>
      </c>
      <c r="B12" s="8">
        <v>16</v>
      </c>
      <c r="C12" s="8">
        <v>23</v>
      </c>
      <c r="D12" s="8">
        <v>1</v>
      </c>
      <c r="E12" s="8">
        <v>13</v>
      </c>
      <c r="F12" s="8">
        <v>96</v>
      </c>
      <c r="G12" s="8">
        <v>13</v>
      </c>
      <c r="H12" s="8">
        <v>11</v>
      </c>
      <c r="I12" s="8">
        <v>11</v>
      </c>
      <c r="J12" s="8">
        <v>12</v>
      </c>
      <c r="K12" s="8"/>
      <c r="L12" s="8"/>
      <c r="M12" s="8">
        <v>62</v>
      </c>
      <c r="N12" s="10">
        <f>(VLOOKUP(A12,Games!$A$2:$D$150,3,FALSE))</f>
        <v>0</v>
      </c>
      <c r="O12" s="10">
        <f>VLOOKUP(A12,Games!$A$2:$D$150,4,FALSE)</f>
        <v>16</v>
      </c>
    </row>
    <row r="13" spans="1:16" x14ac:dyDescent="0.25">
      <c r="A13" s="9" t="s">
        <v>119</v>
      </c>
      <c r="B13" s="8">
        <v>1</v>
      </c>
      <c r="C13" s="8"/>
      <c r="D13" s="8"/>
      <c r="E13" s="8"/>
      <c r="F13" s="8">
        <v>5</v>
      </c>
      <c r="G13" s="8">
        <v>2</v>
      </c>
      <c r="H13" s="8"/>
      <c r="I13" s="8"/>
      <c r="J13" s="8">
        <v>2</v>
      </c>
      <c r="K13" s="8"/>
      <c r="L13" s="8"/>
      <c r="M13" s="8">
        <v>0</v>
      </c>
      <c r="N13" s="10">
        <f>(VLOOKUP(A13,Games!$A$2:$D$150,3,FALSE))</f>
        <v>0</v>
      </c>
      <c r="O13" s="10">
        <f>VLOOKUP(A13,Games!$A$2:$D$150,4,FALSE)</f>
        <v>1</v>
      </c>
    </row>
    <row r="14" spans="1:16" x14ac:dyDescent="0.25">
      <c r="A14" s="9" t="s">
        <v>125</v>
      </c>
      <c r="B14" s="8">
        <v>14</v>
      </c>
      <c r="C14" s="8">
        <v>64</v>
      </c>
      <c r="D14" s="8"/>
      <c r="E14" s="8">
        <v>9</v>
      </c>
      <c r="F14" s="8">
        <v>148</v>
      </c>
      <c r="G14" s="8">
        <v>21</v>
      </c>
      <c r="H14" s="8">
        <v>40</v>
      </c>
      <c r="I14" s="8">
        <v>13</v>
      </c>
      <c r="J14" s="8">
        <v>12</v>
      </c>
      <c r="K14" s="8"/>
      <c r="L14" s="8"/>
      <c r="M14" s="8">
        <v>137</v>
      </c>
      <c r="N14" s="10">
        <f>(VLOOKUP(A14,Games!$A$2:$D$150,3,FALSE))</f>
        <v>0</v>
      </c>
      <c r="O14" s="10">
        <f>VLOOKUP(A14,Games!$A$2:$D$150,4,FALSE)</f>
        <v>14</v>
      </c>
    </row>
    <row r="15" spans="1:16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</row>
    <row r="17" spans="1:15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</row>
    <row r="18" spans="1:15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"/>
      <c r="O18" s="10"/>
    </row>
    <row r="19" spans="1:15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5" x14ac:dyDescent="0.25">
      <c r="A20" s="36" t="s">
        <v>44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5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5" x14ac:dyDescent="0.25">
      <c r="A22" s="9" t="str">
        <f>IF(A3=""," ",A3)</f>
        <v>Alex Block</v>
      </c>
      <c r="B22" s="10"/>
      <c r="C22" s="11">
        <f t="shared" ref="C22:M22" si="0">IF(ISNUMBER($B3),C3/$B3," ")</f>
        <v>3.5517241379310347</v>
      </c>
      <c r="D22" s="11">
        <f t="shared" si="0"/>
        <v>3.4482758620689655E-2</v>
      </c>
      <c r="E22" s="11">
        <f t="shared" si="0"/>
        <v>0.93103448275862066</v>
      </c>
      <c r="F22" s="11">
        <f t="shared" si="0"/>
        <v>7.1034482758620694</v>
      </c>
      <c r="G22" s="11">
        <f t="shared" si="0"/>
        <v>2.8275862068965516</v>
      </c>
      <c r="H22" s="11">
        <f t="shared" si="0"/>
        <v>2.9655172413793105</v>
      </c>
      <c r="I22" s="11">
        <f t="shared" si="0"/>
        <v>0.58620689655172409</v>
      </c>
      <c r="J22" s="11">
        <f t="shared" si="0"/>
        <v>1.6551724137931034</v>
      </c>
      <c r="K22" s="11">
        <f t="shared" si="0"/>
        <v>0</v>
      </c>
      <c r="L22" s="11">
        <f t="shared" si="0"/>
        <v>0</v>
      </c>
      <c r="M22" s="11">
        <f t="shared" si="0"/>
        <v>8.137931034482758</v>
      </c>
    </row>
    <row r="23" spans="1:15" x14ac:dyDescent="0.25">
      <c r="A23" s="9" t="str">
        <f t="shared" ref="A23:A37" si="1">IF(A4=""," ",A4)</f>
        <v>Jean Deschanel</v>
      </c>
      <c r="B23" s="10"/>
      <c r="C23" s="11">
        <f t="shared" ref="C23:M23" si="2">IF(ISNUMBER($B4),C4/$B4," ")</f>
        <v>0.5714285714285714</v>
      </c>
      <c r="D23" s="11">
        <f t="shared" si="2"/>
        <v>4.7619047619047616E-2</v>
      </c>
      <c r="E23" s="11">
        <f t="shared" si="2"/>
        <v>0.33333333333333331</v>
      </c>
      <c r="F23" s="11">
        <f t="shared" si="2"/>
        <v>3.5714285714285716</v>
      </c>
      <c r="G23" s="11">
        <f t="shared" si="2"/>
        <v>0.8571428571428571</v>
      </c>
      <c r="H23" s="11">
        <f t="shared" si="2"/>
        <v>0.61904761904761907</v>
      </c>
      <c r="I23" s="11">
        <f t="shared" si="2"/>
        <v>0.33333333333333331</v>
      </c>
      <c r="J23" s="11">
        <f t="shared" si="2"/>
        <v>1.0476190476190477</v>
      </c>
      <c r="K23" s="11">
        <f t="shared" si="2"/>
        <v>0</v>
      </c>
      <c r="L23" s="11">
        <f t="shared" si="2"/>
        <v>0</v>
      </c>
      <c r="M23" s="11">
        <f t="shared" si="2"/>
        <v>1.6190476190476191</v>
      </c>
    </row>
    <row r="24" spans="1:15" x14ac:dyDescent="0.25">
      <c r="A24" s="9" t="str">
        <f t="shared" si="1"/>
        <v>Justin Pickering</v>
      </c>
      <c r="B24" s="10"/>
      <c r="C24" s="11">
        <f t="shared" ref="C24:M24" si="3">IF(ISNUMBER($B5),C5/$B5," ")</f>
        <v>3.6666666666666665</v>
      </c>
      <c r="D24" s="11">
        <f t="shared" si="3"/>
        <v>0.29166666666666669</v>
      </c>
      <c r="E24" s="11">
        <f t="shared" si="3"/>
        <v>1.6666666666666667</v>
      </c>
      <c r="F24" s="11">
        <f t="shared" si="3"/>
        <v>7.583333333333333</v>
      </c>
      <c r="G24" s="11">
        <f t="shared" si="3"/>
        <v>1.4583333333333333</v>
      </c>
      <c r="H24" s="11">
        <f t="shared" si="3"/>
        <v>1.6666666666666667</v>
      </c>
      <c r="I24" s="11">
        <f t="shared" si="3"/>
        <v>0.20833333333333334</v>
      </c>
      <c r="J24" s="11">
        <f t="shared" si="3"/>
        <v>2.125</v>
      </c>
      <c r="K24" s="11">
        <f t="shared" si="3"/>
        <v>8.3333333333333329E-2</v>
      </c>
      <c r="L24" s="11">
        <f t="shared" si="3"/>
        <v>0</v>
      </c>
      <c r="M24" s="11">
        <f t="shared" si="3"/>
        <v>9.875</v>
      </c>
    </row>
    <row r="25" spans="1:15" x14ac:dyDescent="0.25">
      <c r="A25" s="9" t="str">
        <f t="shared" si="1"/>
        <v>Nick Ramirez</v>
      </c>
      <c r="B25" s="10"/>
      <c r="C25" s="11">
        <f t="shared" ref="C25:M25" si="4">IF(ISNUMBER($B6),C6/$B6," ")</f>
        <v>2.1428571428571428</v>
      </c>
      <c r="D25" s="11">
        <f t="shared" si="4"/>
        <v>0</v>
      </c>
      <c r="E25" s="11">
        <f t="shared" si="4"/>
        <v>0.42857142857142855</v>
      </c>
      <c r="F25" s="11">
        <f t="shared" si="4"/>
        <v>3.2380952380952381</v>
      </c>
      <c r="G25" s="11">
        <f t="shared" si="4"/>
        <v>1.4285714285714286</v>
      </c>
      <c r="H25" s="11">
        <f t="shared" si="4"/>
        <v>2.7619047619047619</v>
      </c>
      <c r="I25" s="11">
        <f t="shared" si="4"/>
        <v>0.14285714285714285</v>
      </c>
      <c r="J25" s="11">
        <f t="shared" si="4"/>
        <v>2.5714285714285716</v>
      </c>
      <c r="K25" s="11">
        <f t="shared" si="4"/>
        <v>0</v>
      </c>
      <c r="L25" s="11">
        <f t="shared" si="4"/>
        <v>0</v>
      </c>
      <c r="M25" s="11">
        <f t="shared" si="4"/>
        <v>4.7142857142857144</v>
      </c>
    </row>
    <row r="26" spans="1:15" x14ac:dyDescent="0.25">
      <c r="A26" s="9" t="str">
        <f t="shared" si="1"/>
        <v>Simon Reynolds</v>
      </c>
      <c r="B26" s="10"/>
      <c r="C26" s="11">
        <f t="shared" ref="C26:M26" si="5">IF(ISNUMBER($B7),C7/$B7," ")</f>
        <v>2.2222222222222223</v>
      </c>
      <c r="D26" s="11">
        <f t="shared" si="5"/>
        <v>0.1111111111111111</v>
      </c>
      <c r="E26" s="11">
        <f t="shared" si="5"/>
        <v>0.33333333333333331</v>
      </c>
      <c r="F26" s="11">
        <f t="shared" si="5"/>
        <v>1.4444444444444444</v>
      </c>
      <c r="G26" s="11">
        <f t="shared" si="5"/>
        <v>1.2222222222222223</v>
      </c>
      <c r="H26" s="11">
        <f t="shared" si="5"/>
        <v>0.94444444444444442</v>
      </c>
      <c r="I26" s="11">
        <f t="shared" si="5"/>
        <v>0</v>
      </c>
      <c r="J26" s="11">
        <f t="shared" si="5"/>
        <v>1.8333333333333333</v>
      </c>
      <c r="K26" s="11">
        <f t="shared" si="5"/>
        <v>0</v>
      </c>
      <c r="L26" s="11">
        <f t="shared" si="5"/>
        <v>0</v>
      </c>
      <c r="M26" s="11">
        <f t="shared" si="5"/>
        <v>5.1111111111111107</v>
      </c>
    </row>
    <row r="27" spans="1:15" x14ac:dyDescent="0.25">
      <c r="A27" s="9" t="str">
        <f t="shared" si="1"/>
        <v>Thomas Ng</v>
      </c>
      <c r="B27" s="10"/>
      <c r="C27" s="11">
        <f t="shared" ref="C27:M27" si="6">IF(ISNUMBER($B8),C8/$B8," ")</f>
        <v>3.2857142857142856</v>
      </c>
      <c r="D27" s="11">
        <f t="shared" si="6"/>
        <v>0</v>
      </c>
      <c r="E27" s="11">
        <f t="shared" si="6"/>
        <v>0.8571428571428571</v>
      </c>
      <c r="F27" s="11">
        <f t="shared" si="6"/>
        <v>2.8571428571428572</v>
      </c>
      <c r="G27" s="11">
        <f t="shared" si="6"/>
        <v>2.1904761904761907</v>
      </c>
      <c r="H27" s="11">
        <f t="shared" si="6"/>
        <v>1.8095238095238095</v>
      </c>
      <c r="I27" s="11">
        <f t="shared" si="6"/>
        <v>0.33333333333333331</v>
      </c>
      <c r="J27" s="11">
        <f t="shared" si="6"/>
        <v>0.95238095238095233</v>
      </c>
      <c r="K27" s="11">
        <f t="shared" si="6"/>
        <v>0</v>
      </c>
      <c r="L27" s="11">
        <f t="shared" si="6"/>
        <v>0</v>
      </c>
      <c r="M27" s="11">
        <f t="shared" si="6"/>
        <v>7.4285714285714288</v>
      </c>
    </row>
    <row r="28" spans="1:15" x14ac:dyDescent="0.25">
      <c r="A28" s="9" t="str">
        <f t="shared" si="1"/>
        <v>Rob Whild</v>
      </c>
      <c r="B28" s="10"/>
      <c r="C28" s="11">
        <f t="shared" ref="C28:M28" si="7">IF(ISNUMBER($B9),C9/$B9," ")</f>
        <v>1.5</v>
      </c>
      <c r="D28" s="11">
        <f t="shared" si="7"/>
        <v>0.18181818181818182</v>
      </c>
      <c r="E28" s="11">
        <f t="shared" si="7"/>
        <v>0.63636363636363635</v>
      </c>
      <c r="F28" s="11">
        <f t="shared" si="7"/>
        <v>3.3181818181818183</v>
      </c>
      <c r="G28" s="11">
        <f t="shared" si="7"/>
        <v>0.81818181818181823</v>
      </c>
      <c r="H28" s="11">
        <f t="shared" si="7"/>
        <v>1.7727272727272727</v>
      </c>
      <c r="I28" s="11">
        <f t="shared" si="7"/>
        <v>0.13636363636363635</v>
      </c>
      <c r="J28" s="11">
        <f t="shared" si="7"/>
        <v>1.4545454545454546</v>
      </c>
      <c r="K28" s="11">
        <f t="shared" si="7"/>
        <v>0</v>
      </c>
      <c r="L28" s="11">
        <f t="shared" si="7"/>
        <v>0</v>
      </c>
      <c r="M28" s="11">
        <f t="shared" si="7"/>
        <v>4.1818181818181817</v>
      </c>
    </row>
    <row r="29" spans="1:15" x14ac:dyDescent="0.25">
      <c r="A29" s="9" t="str">
        <f t="shared" si="1"/>
        <v>Terry Bakkum</v>
      </c>
      <c r="B29" s="10"/>
      <c r="C29" s="11">
        <f t="shared" ref="C29:M29" si="8">IF(ISNUMBER($B10),C10/$B10," ")</f>
        <v>0.88461538461538458</v>
      </c>
      <c r="D29" s="11">
        <f t="shared" si="8"/>
        <v>0.11538461538461539</v>
      </c>
      <c r="E29" s="11">
        <f t="shared" si="8"/>
        <v>3.8461538461538464E-2</v>
      </c>
      <c r="F29" s="11">
        <f t="shared" si="8"/>
        <v>2.7692307692307692</v>
      </c>
      <c r="G29" s="11">
        <f t="shared" si="8"/>
        <v>1</v>
      </c>
      <c r="H29" s="11">
        <f t="shared" si="8"/>
        <v>0.84615384615384615</v>
      </c>
      <c r="I29" s="11">
        <f t="shared" si="8"/>
        <v>0.11538461538461539</v>
      </c>
      <c r="J29" s="11">
        <f t="shared" si="8"/>
        <v>0.42307692307692307</v>
      </c>
      <c r="K29" s="11">
        <f t="shared" si="8"/>
        <v>0</v>
      </c>
      <c r="L29" s="11">
        <f t="shared" si="8"/>
        <v>0</v>
      </c>
      <c r="M29" s="11">
        <f t="shared" si="8"/>
        <v>2.1538461538461537</v>
      </c>
    </row>
    <row r="30" spans="1:15" x14ac:dyDescent="0.25">
      <c r="A30" s="9" t="str">
        <f t="shared" si="1"/>
        <v>James Robinson</v>
      </c>
      <c r="B30" s="10"/>
      <c r="C30" s="11">
        <f t="shared" ref="C30:M30" si="9">IF(ISNUMBER($B11),C11/$B11," ")</f>
        <v>0.72727272727272729</v>
      </c>
      <c r="D30" s="11">
        <f t="shared" si="9"/>
        <v>0.40909090909090912</v>
      </c>
      <c r="E30" s="11">
        <f t="shared" si="9"/>
        <v>0</v>
      </c>
      <c r="F30" s="11">
        <f t="shared" si="9"/>
        <v>1.7272727272727273</v>
      </c>
      <c r="G30" s="11">
        <f t="shared" si="9"/>
        <v>1.2272727272727273</v>
      </c>
      <c r="H30" s="11">
        <f t="shared" si="9"/>
        <v>1.0909090909090908</v>
      </c>
      <c r="I30" s="11">
        <f t="shared" si="9"/>
        <v>0</v>
      </c>
      <c r="J30" s="11">
        <f t="shared" si="9"/>
        <v>1.2272727272727273</v>
      </c>
      <c r="K30" s="11">
        <f t="shared" si="9"/>
        <v>0</v>
      </c>
      <c r="L30" s="11">
        <f t="shared" si="9"/>
        <v>0</v>
      </c>
      <c r="M30" s="11">
        <f t="shared" si="9"/>
        <v>2.6818181818181817</v>
      </c>
    </row>
    <row r="31" spans="1:15" x14ac:dyDescent="0.25">
      <c r="A31" s="9" t="str">
        <f t="shared" si="1"/>
        <v>Phil Rowell</v>
      </c>
      <c r="B31" s="8"/>
      <c r="C31" s="11">
        <f t="shared" ref="C31:M31" si="10">IF(ISNUMBER($B12),C12/$B12," ")</f>
        <v>1.4375</v>
      </c>
      <c r="D31" s="11">
        <f t="shared" si="10"/>
        <v>6.25E-2</v>
      </c>
      <c r="E31" s="11">
        <f t="shared" si="10"/>
        <v>0.8125</v>
      </c>
      <c r="F31" s="11">
        <f t="shared" si="10"/>
        <v>6</v>
      </c>
      <c r="G31" s="11">
        <f t="shared" si="10"/>
        <v>0.8125</v>
      </c>
      <c r="H31" s="11">
        <f t="shared" si="10"/>
        <v>0.6875</v>
      </c>
      <c r="I31" s="11">
        <f t="shared" si="10"/>
        <v>0.6875</v>
      </c>
      <c r="J31" s="11">
        <f t="shared" si="10"/>
        <v>0.75</v>
      </c>
      <c r="K31" s="11">
        <f t="shared" si="10"/>
        <v>0</v>
      </c>
      <c r="L31" s="11">
        <f t="shared" si="10"/>
        <v>0</v>
      </c>
      <c r="M31" s="11">
        <f t="shared" si="10"/>
        <v>3.875</v>
      </c>
    </row>
    <row r="32" spans="1:15" x14ac:dyDescent="0.25">
      <c r="A32" s="9" t="str">
        <f t="shared" si="1"/>
        <v>Dennis Idehen</v>
      </c>
      <c r="B32" s="8"/>
      <c r="C32" s="11">
        <f t="shared" ref="C32:M32" si="11">IF(ISNUMBER($B13),C13/$B13," ")</f>
        <v>0</v>
      </c>
      <c r="D32" s="11">
        <f t="shared" si="11"/>
        <v>0</v>
      </c>
      <c r="E32" s="11">
        <f t="shared" si="11"/>
        <v>0</v>
      </c>
      <c r="F32" s="11">
        <f t="shared" si="11"/>
        <v>5</v>
      </c>
      <c r="G32" s="11">
        <f t="shared" si="11"/>
        <v>2</v>
      </c>
      <c r="H32" s="11">
        <f t="shared" si="11"/>
        <v>0</v>
      </c>
      <c r="I32" s="11">
        <f t="shared" si="11"/>
        <v>0</v>
      </c>
      <c r="J32" s="11">
        <f t="shared" si="11"/>
        <v>2</v>
      </c>
      <c r="K32" s="11">
        <f t="shared" si="11"/>
        <v>0</v>
      </c>
      <c r="L32" s="11">
        <f t="shared" si="11"/>
        <v>0</v>
      </c>
      <c r="M32" s="11">
        <f t="shared" si="11"/>
        <v>0</v>
      </c>
    </row>
    <row r="33" spans="1:13" x14ac:dyDescent="0.25">
      <c r="A33" s="9" t="str">
        <f t="shared" si="1"/>
        <v>Jelle Kroon</v>
      </c>
      <c r="B33" s="8"/>
      <c r="C33" s="11">
        <f t="shared" ref="C33:M33" si="12">IF(ISNUMBER($B14),C14/$B14," ")</f>
        <v>4.5714285714285712</v>
      </c>
      <c r="D33" s="11">
        <f t="shared" si="12"/>
        <v>0</v>
      </c>
      <c r="E33" s="11">
        <f t="shared" si="12"/>
        <v>0.6428571428571429</v>
      </c>
      <c r="F33" s="11">
        <f t="shared" si="12"/>
        <v>10.571428571428571</v>
      </c>
      <c r="G33" s="11">
        <f t="shared" si="12"/>
        <v>1.5</v>
      </c>
      <c r="H33" s="11">
        <f t="shared" si="12"/>
        <v>2.8571428571428572</v>
      </c>
      <c r="I33" s="11">
        <f t="shared" si="12"/>
        <v>0.9285714285714286</v>
      </c>
      <c r="J33" s="11">
        <f t="shared" si="12"/>
        <v>0.8571428571428571</v>
      </c>
      <c r="K33" s="11">
        <f t="shared" si="12"/>
        <v>0</v>
      </c>
      <c r="L33" s="11">
        <f t="shared" si="12"/>
        <v>0</v>
      </c>
      <c r="M33" s="11">
        <f t="shared" si="12"/>
        <v>9.7857142857142865</v>
      </c>
    </row>
    <row r="34" spans="1:13" x14ac:dyDescent="0.25">
      <c r="A34" s="9" t="str">
        <f t="shared" si="1"/>
        <v xml:space="preserve"> </v>
      </c>
      <c r="B34" s="8"/>
      <c r="C34" s="11" t="str">
        <f t="shared" ref="C34:M34" si="13">IF(ISNUMBER($B15),C15/$B15," ")</f>
        <v xml:space="preserve"> </v>
      </c>
      <c r="D34" s="11" t="str">
        <f t="shared" si="13"/>
        <v xml:space="preserve"> </v>
      </c>
      <c r="E34" s="11" t="str">
        <f t="shared" si="13"/>
        <v xml:space="preserve"> </v>
      </c>
      <c r="F34" s="11" t="str">
        <f t="shared" si="13"/>
        <v xml:space="preserve"> </v>
      </c>
      <c r="G34" s="11" t="str">
        <f t="shared" si="13"/>
        <v xml:space="preserve"> </v>
      </c>
      <c r="H34" s="11" t="str">
        <f t="shared" si="13"/>
        <v xml:space="preserve"> </v>
      </c>
      <c r="I34" s="11" t="str">
        <f t="shared" si="13"/>
        <v xml:space="preserve"> </v>
      </c>
      <c r="J34" s="11" t="str">
        <f t="shared" si="13"/>
        <v xml:space="preserve"> </v>
      </c>
      <c r="K34" s="11" t="str">
        <f t="shared" si="13"/>
        <v xml:space="preserve"> </v>
      </c>
      <c r="L34" s="11" t="str">
        <f t="shared" si="13"/>
        <v xml:space="preserve"> </v>
      </c>
      <c r="M34" s="11" t="str">
        <f t="shared" si="13"/>
        <v xml:space="preserve"> </v>
      </c>
    </row>
    <row r="35" spans="1:13" x14ac:dyDescent="0.25">
      <c r="A35" s="9" t="str">
        <f t="shared" si="1"/>
        <v xml:space="preserve"> </v>
      </c>
      <c r="B35" s="17"/>
      <c r="C35" s="11" t="str">
        <f t="shared" ref="C35:M35" si="14">IF(ISNUMBER($B16),C16/$B16," ")</f>
        <v xml:space="preserve"> </v>
      </c>
      <c r="D35" s="11" t="str">
        <f t="shared" si="14"/>
        <v xml:space="preserve"> </v>
      </c>
      <c r="E35" s="11" t="str">
        <f t="shared" si="14"/>
        <v xml:space="preserve"> </v>
      </c>
      <c r="F35" s="11" t="str">
        <f t="shared" si="14"/>
        <v xml:space="preserve"> </v>
      </c>
      <c r="G35" s="11" t="str">
        <f t="shared" si="14"/>
        <v xml:space="preserve"> </v>
      </c>
      <c r="H35" s="11" t="str">
        <f t="shared" si="14"/>
        <v xml:space="preserve"> </v>
      </c>
      <c r="I35" s="11" t="str">
        <f t="shared" si="14"/>
        <v xml:space="preserve"> </v>
      </c>
      <c r="J35" s="11" t="str">
        <f t="shared" si="14"/>
        <v xml:space="preserve"> </v>
      </c>
      <c r="K35" s="11" t="str">
        <f t="shared" si="14"/>
        <v xml:space="preserve"> </v>
      </c>
      <c r="L35" s="11" t="str">
        <f t="shared" si="14"/>
        <v xml:space="preserve"> </v>
      </c>
      <c r="M35" s="11" t="str">
        <f t="shared" si="14"/>
        <v xml:space="preserve"> </v>
      </c>
    </row>
    <row r="36" spans="1:13" x14ac:dyDescent="0.25">
      <c r="A36" s="9" t="str">
        <f t="shared" si="1"/>
        <v xml:space="preserve"> </v>
      </c>
      <c r="B36" s="17"/>
      <c r="C36" s="11" t="str">
        <f t="shared" ref="C36:M36" si="15">IF(ISNUMBER($B17),C17/$B17," ")</f>
        <v xml:space="preserve"> </v>
      </c>
      <c r="D36" s="11" t="str">
        <f t="shared" si="15"/>
        <v xml:space="preserve"> </v>
      </c>
      <c r="E36" s="11" t="str">
        <f t="shared" si="15"/>
        <v xml:space="preserve"> </v>
      </c>
      <c r="F36" s="11" t="str">
        <f t="shared" si="15"/>
        <v xml:space="preserve"> </v>
      </c>
      <c r="G36" s="11" t="str">
        <f t="shared" si="15"/>
        <v xml:space="preserve"> </v>
      </c>
      <c r="H36" s="11" t="str">
        <f t="shared" si="15"/>
        <v xml:space="preserve"> </v>
      </c>
      <c r="I36" s="11" t="str">
        <f t="shared" si="15"/>
        <v xml:space="preserve"> </v>
      </c>
      <c r="J36" s="11" t="str">
        <f t="shared" si="15"/>
        <v xml:space="preserve"> </v>
      </c>
      <c r="K36" s="11" t="str">
        <f t="shared" si="15"/>
        <v xml:space="preserve"> </v>
      </c>
      <c r="L36" s="11" t="str">
        <f t="shared" si="15"/>
        <v xml:space="preserve"> </v>
      </c>
      <c r="M36" s="11" t="str">
        <f t="shared" si="15"/>
        <v xml:space="preserve"> </v>
      </c>
    </row>
    <row r="37" spans="1:13" x14ac:dyDescent="0.25">
      <c r="A37" s="9" t="str">
        <f t="shared" si="1"/>
        <v xml:space="preserve"> </v>
      </c>
      <c r="B37" s="17"/>
      <c r="C37" s="11" t="str">
        <f t="shared" ref="C37:M37" si="16">IF(ISNUMBER($B18),C18/$B18," ")</f>
        <v xml:space="preserve"> </v>
      </c>
      <c r="D37" s="11" t="str">
        <f t="shared" si="16"/>
        <v xml:space="preserve"> </v>
      </c>
      <c r="E37" s="11" t="str">
        <f t="shared" si="16"/>
        <v xml:space="preserve"> </v>
      </c>
      <c r="F37" s="11" t="str">
        <f t="shared" si="16"/>
        <v xml:space="preserve"> </v>
      </c>
      <c r="G37" s="11" t="str">
        <f t="shared" si="16"/>
        <v xml:space="preserve"> </v>
      </c>
      <c r="H37" s="11" t="str">
        <f t="shared" si="16"/>
        <v xml:space="preserve"> </v>
      </c>
      <c r="I37" s="11" t="str">
        <f t="shared" si="16"/>
        <v xml:space="preserve"> </v>
      </c>
      <c r="J37" s="11" t="str">
        <f t="shared" si="16"/>
        <v xml:space="preserve"> </v>
      </c>
      <c r="K37" s="11" t="str">
        <f t="shared" si="16"/>
        <v xml:space="preserve"> </v>
      </c>
      <c r="L37" s="11" t="str">
        <f t="shared" si="16"/>
        <v xml:space="preserve"> </v>
      </c>
      <c r="M37" s="11" t="str">
        <f t="shared" si="16"/>
        <v xml:space="preserve"> </v>
      </c>
    </row>
  </sheetData>
  <mergeCells count="3">
    <mergeCell ref="A1:O1"/>
    <mergeCell ref="A19:M19"/>
    <mergeCell ref="A20:M20"/>
  </mergeCells>
  <conditionalFormatting sqref="A3:A16">
    <cfRule type="expression" dxfId="7" priority="8">
      <formula>O3&gt;11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"/>
  <sheetViews>
    <sheetView workbookViewId="0">
      <selection activeCell="A3" sqref="A3:M1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7.28515625" style="5" bestFit="1" customWidth="1"/>
    <col min="17" max="17" width="15.140625" style="5" bestFit="1" customWidth="1"/>
    <col min="18" max="16384" width="9.140625" style="5"/>
  </cols>
  <sheetData>
    <row r="1" spans="1:16" x14ac:dyDescent="0.2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3" t="s">
        <v>51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72</v>
      </c>
      <c r="O2" s="17" t="s">
        <v>73</v>
      </c>
    </row>
    <row r="3" spans="1:16" x14ac:dyDescent="0.25">
      <c r="A3" s="9" t="s">
        <v>52</v>
      </c>
      <c r="B3" s="10">
        <v>29</v>
      </c>
      <c r="C3" s="10">
        <v>36</v>
      </c>
      <c r="D3" s="10">
        <v>10</v>
      </c>
      <c r="E3" s="10">
        <v>12</v>
      </c>
      <c r="F3" s="10">
        <v>175</v>
      </c>
      <c r="G3" s="10">
        <v>29</v>
      </c>
      <c r="H3" s="10">
        <v>60</v>
      </c>
      <c r="I3" s="10">
        <v>7</v>
      </c>
      <c r="J3" s="10">
        <v>26</v>
      </c>
      <c r="K3" s="10"/>
      <c r="L3" s="10"/>
      <c r="M3" s="10">
        <v>114</v>
      </c>
      <c r="N3" s="10">
        <f>(VLOOKUP(A3,Games!$A$2:$D$150,3,FALSE))</f>
        <v>0</v>
      </c>
      <c r="O3" s="10">
        <f>VLOOKUP(A3,Games!$A$2:$D$150,4,FALSE)</f>
        <v>29</v>
      </c>
    </row>
    <row r="4" spans="1:16" x14ac:dyDescent="0.25">
      <c r="A4" s="9" t="s">
        <v>53</v>
      </c>
      <c r="B4" s="10">
        <v>27</v>
      </c>
      <c r="C4" s="10">
        <v>63</v>
      </c>
      <c r="D4" s="10">
        <v>10</v>
      </c>
      <c r="E4" s="10">
        <v>9</v>
      </c>
      <c r="F4" s="10">
        <v>112</v>
      </c>
      <c r="G4" s="10">
        <v>60</v>
      </c>
      <c r="H4" s="10">
        <v>64</v>
      </c>
      <c r="I4" s="10">
        <v>10</v>
      </c>
      <c r="J4" s="10">
        <v>27</v>
      </c>
      <c r="K4" s="10"/>
      <c r="L4" s="10"/>
      <c r="M4" s="10">
        <v>165</v>
      </c>
      <c r="N4" s="10">
        <f>(VLOOKUP(A4,Games!$A$2:$D$150,3,FALSE))</f>
        <v>0</v>
      </c>
      <c r="O4" s="10">
        <f>VLOOKUP(A4,Games!$A$2:$D$150,4,FALSE)</f>
        <v>27</v>
      </c>
    </row>
    <row r="5" spans="1:16" x14ac:dyDescent="0.25">
      <c r="A5" s="9" t="s">
        <v>54</v>
      </c>
      <c r="B5" s="10">
        <v>29</v>
      </c>
      <c r="C5" s="10">
        <v>101</v>
      </c>
      <c r="D5" s="10">
        <v>7</v>
      </c>
      <c r="E5" s="10">
        <v>20</v>
      </c>
      <c r="F5" s="10">
        <v>210</v>
      </c>
      <c r="G5" s="10">
        <v>36</v>
      </c>
      <c r="H5" s="10">
        <v>29</v>
      </c>
      <c r="I5" s="10">
        <v>11</v>
      </c>
      <c r="J5" s="10">
        <v>10</v>
      </c>
      <c r="K5" s="10"/>
      <c r="L5" s="10"/>
      <c r="M5" s="10">
        <v>243</v>
      </c>
      <c r="N5" s="10">
        <f>(VLOOKUP(A5,Games!$A$2:$D$150,3,FALSE))</f>
        <v>0</v>
      </c>
      <c r="O5" s="10">
        <f>VLOOKUP(A5,Games!$A$2:$D$150,4,FALSE)</f>
        <v>29</v>
      </c>
    </row>
    <row r="6" spans="1:16" x14ac:dyDescent="0.25">
      <c r="A6" s="9" t="s">
        <v>55</v>
      </c>
      <c r="B6" s="10">
        <v>12</v>
      </c>
      <c r="C6" s="10">
        <v>36</v>
      </c>
      <c r="D6" s="10">
        <v>10</v>
      </c>
      <c r="E6" s="10">
        <v>7</v>
      </c>
      <c r="F6" s="10">
        <v>40</v>
      </c>
      <c r="G6" s="10">
        <v>26</v>
      </c>
      <c r="H6" s="10">
        <v>30</v>
      </c>
      <c r="I6" s="10">
        <v>6</v>
      </c>
      <c r="J6" s="10">
        <v>8</v>
      </c>
      <c r="K6" s="10"/>
      <c r="L6" s="10"/>
      <c r="M6" s="10">
        <v>109</v>
      </c>
      <c r="N6" s="10">
        <f>(VLOOKUP(A6,Games!$A$2:$D$150,3,FALSE))</f>
        <v>0</v>
      </c>
      <c r="O6" s="10">
        <f>VLOOKUP(A6,Games!$A$2:$D$150,4,FALSE)</f>
        <v>12</v>
      </c>
    </row>
    <row r="7" spans="1:16" x14ac:dyDescent="0.25">
      <c r="A7" s="9" t="s">
        <v>56</v>
      </c>
      <c r="B7" s="10">
        <v>9</v>
      </c>
      <c r="C7" s="10">
        <v>6</v>
      </c>
      <c r="D7" s="10"/>
      <c r="E7" s="10">
        <v>9</v>
      </c>
      <c r="F7" s="10">
        <v>54</v>
      </c>
      <c r="G7" s="10">
        <v>11</v>
      </c>
      <c r="H7" s="10">
        <v>7</v>
      </c>
      <c r="I7" s="10">
        <v>2</v>
      </c>
      <c r="J7" s="10">
        <v>9</v>
      </c>
      <c r="K7" s="10"/>
      <c r="L7" s="10"/>
      <c r="M7" s="10">
        <v>21</v>
      </c>
      <c r="N7" s="10">
        <f>(VLOOKUP(A7,Games!$A$2:$D$150,3,FALSE))</f>
        <v>0</v>
      </c>
      <c r="O7" s="10">
        <f>VLOOKUP(A7,Games!$A$2:$D$150,4,FALSE)</f>
        <v>9</v>
      </c>
    </row>
    <row r="8" spans="1:16" x14ac:dyDescent="0.25">
      <c r="A8" s="9" t="s">
        <v>57</v>
      </c>
      <c r="B8" s="10">
        <v>25</v>
      </c>
      <c r="C8" s="10">
        <v>47</v>
      </c>
      <c r="D8" s="10">
        <v>2</v>
      </c>
      <c r="E8" s="10">
        <v>14</v>
      </c>
      <c r="F8" s="10">
        <v>73</v>
      </c>
      <c r="G8" s="10">
        <v>36</v>
      </c>
      <c r="H8" s="10">
        <v>42</v>
      </c>
      <c r="I8" s="10">
        <v>27</v>
      </c>
      <c r="J8" s="10">
        <v>65</v>
      </c>
      <c r="K8" s="10">
        <v>2</v>
      </c>
      <c r="L8" s="10">
        <v>1</v>
      </c>
      <c r="M8" s="10">
        <v>114</v>
      </c>
      <c r="N8" s="10">
        <f>(VLOOKUP(A8,Games!$A$2:$D$150,3,FALSE))</f>
        <v>1</v>
      </c>
      <c r="O8" s="10">
        <f>VLOOKUP(A8,Games!$A$2:$D$150,4,FALSE)</f>
        <v>26</v>
      </c>
    </row>
    <row r="9" spans="1:16" x14ac:dyDescent="0.25">
      <c r="A9" s="9" t="s">
        <v>144</v>
      </c>
      <c r="B9" s="10">
        <v>1</v>
      </c>
      <c r="C9" s="10">
        <v>3</v>
      </c>
      <c r="D9" s="10"/>
      <c r="E9" s="10">
        <v>2</v>
      </c>
      <c r="F9" s="10">
        <v>4</v>
      </c>
      <c r="G9" s="10">
        <v>3</v>
      </c>
      <c r="H9" s="10">
        <v>2</v>
      </c>
      <c r="I9" s="10"/>
      <c r="J9" s="10">
        <v>2</v>
      </c>
      <c r="K9" s="10"/>
      <c r="L9" s="10"/>
      <c r="M9" s="10">
        <v>8</v>
      </c>
      <c r="N9" s="10">
        <f>(VLOOKUP(A9,Games!$A$2:$D$150,3,FALSE))</f>
        <v>0</v>
      </c>
      <c r="O9" s="10">
        <f>VLOOKUP(A9,Games!$A$2:$D$150,4,FALSE)</f>
        <v>1</v>
      </c>
    </row>
    <row r="10" spans="1:16" x14ac:dyDescent="0.25">
      <c r="A10" s="9" t="s">
        <v>58</v>
      </c>
      <c r="B10" s="10">
        <v>26</v>
      </c>
      <c r="C10" s="10">
        <v>11</v>
      </c>
      <c r="D10" s="10">
        <v>2</v>
      </c>
      <c r="E10" s="10">
        <v>4</v>
      </c>
      <c r="F10" s="10">
        <v>85</v>
      </c>
      <c r="G10" s="10">
        <v>10</v>
      </c>
      <c r="H10" s="10">
        <v>14</v>
      </c>
      <c r="I10" s="10">
        <v>8</v>
      </c>
      <c r="J10" s="10">
        <v>28</v>
      </c>
      <c r="K10" s="10"/>
      <c r="L10" s="10"/>
      <c r="M10" s="10">
        <v>32</v>
      </c>
      <c r="N10" s="10">
        <f>(VLOOKUP(A10,Games!$A$2:$D$150,3,FALSE))</f>
        <v>0</v>
      </c>
      <c r="O10" s="10">
        <f>VLOOKUP(A10,Games!$A$2:$D$150,4,FALSE)</f>
        <v>26</v>
      </c>
    </row>
    <row r="11" spans="1:16" x14ac:dyDescent="0.25">
      <c r="A11" s="9" t="s">
        <v>59</v>
      </c>
      <c r="B11" s="10">
        <v>28</v>
      </c>
      <c r="C11" s="10">
        <v>28</v>
      </c>
      <c r="D11" s="10">
        <v>36</v>
      </c>
      <c r="E11" s="10">
        <v>3</v>
      </c>
      <c r="F11" s="10">
        <v>81</v>
      </c>
      <c r="G11" s="10">
        <v>48</v>
      </c>
      <c r="H11" s="10">
        <v>43</v>
      </c>
      <c r="I11" s="10"/>
      <c r="J11" s="10">
        <v>26</v>
      </c>
      <c r="K11" s="10"/>
      <c r="L11" s="10"/>
      <c r="M11" s="10">
        <v>167</v>
      </c>
      <c r="N11" s="10">
        <f>(VLOOKUP(A11,Games!$A$2:$D$150,3,FALSE))</f>
        <v>0</v>
      </c>
      <c r="O11" s="10">
        <f>VLOOKUP(A11,Games!$A$2:$D$150,4,FALSE)</f>
        <v>28</v>
      </c>
    </row>
    <row r="12" spans="1:16" x14ac:dyDescent="0.25">
      <c r="A12" s="9" t="s">
        <v>108</v>
      </c>
      <c r="B12" s="8">
        <v>18</v>
      </c>
      <c r="C12" s="8">
        <v>13</v>
      </c>
      <c r="D12" s="8">
        <v>5</v>
      </c>
      <c r="E12" s="8">
        <v>12</v>
      </c>
      <c r="F12" s="8">
        <v>54</v>
      </c>
      <c r="G12" s="8">
        <v>19</v>
      </c>
      <c r="H12" s="8">
        <v>37</v>
      </c>
      <c r="I12" s="8"/>
      <c r="J12" s="8">
        <v>20</v>
      </c>
      <c r="K12" s="8">
        <v>1</v>
      </c>
      <c r="L12" s="8"/>
      <c r="M12" s="8">
        <v>53</v>
      </c>
      <c r="N12" s="10">
        <f>(VLOOKUP(A12,Games!$A$2:$D$150,3,FALSE))</f>
        <v>0</v>
      </c>
      <c r="O12" s="10">
        <f>VLOOKUP(A12,Games!$A$2:$D$150,4,FALSE)</f>
        <v>18</v>
      </c>
    </row>
    <row r="13" spans="1:16" x14ac:dyDescent="0.25">
      <c r="A13" s="9" t="s">
        <v>126</v>
      </c>
      <c r="B13" s="8">
        <v>4</v>
      </c>
      <c r="C13" s="8">
        <v>4</v>
      </c>
      <c r="D13" s="8"/>
      <c r="E13" s="8">
        <v>2</v>
      </c>
      <c r="F13" s="8">
        <v>9</v>
      </c>
      <c r="G13" s="8">
        <v>4</v>
      </c>
      <c r="H13" s="8">
        <v>8</v>
      </c>
      <c r="I13" s="8"/>
      <c r="J13" s="8">
        <v>2</v>
      </c>
      <c r="K13" s="8"/>
      <c r="L13" s="8"/>
      <c r="M13" s="8">
        <v>10</v>
      </c>
      <c r="N13" s="10">
        <f>(VLOOKUP(A13,Games!$A$2:$D$150,3,FALSE))</f>
        <v>0</v>
      </c>
      <c r="O13" s="10">
        <f>VLOOKUP(A13,Games!$A$2:$D$150,4,FALSE)</f>
        <v>4</v>
      </c>
    </row>
    <row r="14" spans="1:16" x14ac:dyDescent="0.25">
      <c r="A14" s="9" t="s">
        <v>109</v>
      </c>
      <c r="B14" s="8">
        <v>22</v>
      </c>
      <c r="C14" s="8">
        <v>48</v>
      </c>
      <c r="D14" s="8">
        <v>29</v>
      </c>
      <c r="E14" s="8">
        <v>7</v>
      </c>
      <c r="F14" s="8">
        <v>130</v>
      </c>
      <c r="G14" s="8">
        <v>55</v>
      </c>
      <c r="H14" s="8">
        <v>26</v>
      </c>
      <c r="I14" s="8">
        <v>12</v>
      </c>
      <c r="J14" s="8">
        <v>17</v>
      </c>
      <c r="K14" s="8"/>
      <c r="L14" s="8"/>
      <c r="M14" s="8">
        <v>190</v>
      </c>
      <c r="N14" s="10">
        <f>(VLOOKUP(A14,Games!$A$2:$D$150,3,FALSE))</f>
        <v>0</v>
      </c>
      <c r="O14" s="10">
        <f>VLOOKUP(A14,Games!$A$2:$D$150,4,FALSE)</f>
        <v>22</v>
      </c>
    </row>
    <row r="15" spans="1:16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9" spans="1:13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37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Ben O'Brien</v>
      </c>
      <c r="B22" s="10"/>
      <c r="C22" s="11">
        <f t="shared" ref="C22:M22" si="0">IF(ISNUMBER($B3),C3/$B3," ")</f>
        <v>1.2413793103448276</v>
      </c>
      <c r="D22" s="11">
        <f t="shared" si="0"/>
        <v>0.34482758620689657</v>
      </c>
      <c r="E22" s="11">
        <f t="shared" si="0"/>
        <v>0.41379310344827586</v>
      </c>
      <c r="F22" s="11">
        <f t="shared" si="0"/>
        <v>6.0344827586206895</v>
      </c>
      <c r="G22" s="11">
        <f t="shared" si="0"/>
        <v>1</v>
      </c>
      <c r="H22" s="11">
        <f t="shared" si="0"/>
        <v>2.0689655172413794</v>
      </c>
      <c r="I22" s="11">
        <f t="shared" si="0"/>
        <v>0.2413793103448276</v>
      </c>
      <c r="J22" s="11">
        <f t="shared" si="0"/>
        <v>0.89655172413793105</v>
      </c>
      <c r="K22" s="11">
        <f t="shared" si="0"/>
        <v>0</v>
      </c>
      <c r="L22" s="11">
        <f t="shared" si="0"/>
        <v>0</v>
      </c>
      <c r="M22" s="11">
        <f t="shared" si="0"/>
        <v>3.9310344827586206</v>
      </c>
    </row>
    <row r="23" spans="1:13" x14ac:dyDescent="0.25">
      <c r="A23" s="9" t="str">
        <f t="shared" ref="A23:A35" si="1">IF(A4=""," ",A4)</f>
        <v>Brys Palat</v>
      </c>
      <c r="B23" s="10"/>
      <c r="C23" s="11">
        <f t="shared" ref="C23:M23" si="2">IF(ISNUMBER($B4),C4/$B4," ")</f>
        <v>2.3333333333333335</v>
      </c>
      <c r="D23" s="11">
        <f t="shared" si="2"/>
        <v>0.37037037037037035</v>
      </c>
      <c r="E23" s="11">
        <f t="shared" si="2"/>
        <v>0.33333333333333331</v>
      </c>
      <c r="F23" s="11">
        <f t="shared" si="2"/>
        <v>4.1481481481481479</v>
      </c>
      <c r="G23" s="11">
        <f t="shared" si="2"/>
        <v>2.2222222222222223</v>
      </c>
      <c r="H23" s="11">
        <f t="shared" si="2"/>
        <v>2.3703703703703702</v>
      </c>
      <c r="I23" s="11">
        <f t="shared" si="2"/>
        <v>0.37037037037037035</v>
      </c>
      <c r="J23" s="11">
        <f t="shared" si="2"/>
        <v>1</v>
      </c>
      <c r="K23" s="11">
        <f t="shared" si="2"/>
        <v>0</v>
      </c>
      <c r="L23" s="11">
        <f t="shared" si="2"/>
        <v>0</v>
      </c>
      <c r="M23" s="11">
        <f t="shared" si="2"/>
        <v>6.1111111111111107</v>
      </c>
    </row>
    <row r="24" spans="1:13" x14ac:dyDescent="0.25">
      <c r="A24" s="9" t="str">
        <f t="shared" si="1"/>
        <v>Cody Denham</v>
      </c>
      <c r="B24" s="10"/>
      <c r="C24" s="11">
        <f t="shared" ref="C24:M24" si="3">IF(ISNUMBER($B5),C5/$B5," ")</f>
        <v>3.4827586206896552</v>
      </c>
      <c r="D24" s="11">
        <f t="shared" si="3"/>
        <v>0.2413793103448276</v>
      </c>
      <c r="E24" s="11">
        <f t="shared" si="3"/>
        <v>0.68965517241379315</v>
      </c>
      <c r="F24" s="11">
        <f t="shared" si="3"/>
        <v>7.2413793103448274</v>
      </c>
      <c r="G24" s="11">
        <f t="shared" si="3"/>
        <v>1.2413793103448276</v>
      </c>
      <c r="H24" s="11">
        <f t="shared" si="3"/>
        <v>1</v>
      </c>
      <c r="I24" s="11">
        <f t="shared" si="3"/>
        <v>0.37931034482758619</v>
      </c>
      <c r="J24" s="11">
        <f t="shared" si="3"/>
        <v>0.34482758620689657</v>
      </c>
      <c r="K24" s="11">
        <f t="shared" si="3"/>
        <v>0</v>
      </c>
      <c r="L24" s="11">
        <f t="shared" si="3"/>
        <v>0</v>
      </c>
      <c r="M24" s="11">
        <f t="shared" si="3"/>
        <v>8.3793103448275854</v>
      </c>
    </row>
    <row r="25" spans="1:13" x14ac:dyDescent="0.25">
      <c r="A25" s="9" t="str">
        <f t="shared" si="1"/>
        <v>Ethan Tulk</v>
      </c>
      <c r="B25" s="10"/>
      <c r="C25" s="11">
        <f t="shared" ref="C25:M25" si="4">IF(ISNUMBER($B6),C6/$B6," ")</f>
        <v>3</v>
      </c>
      <c r="D25" s="11">
        <f t="shared" si="4"/>
        <v>0.83333333333333337</v>
      </c>
      <c r="E25" s="11">
        <f t="shared" si="4"/>
        <v>0.58333333333333337</v>
      </c>
      <c r="F25" s="11">
        <f t="shared" si="4"/>
        <v>3.3333333333333335</v>
      </c>
      <c r="G25" s="11">
        <f t="shared" si="4"/>
        <v>2.1666666666666665</v>
      </c>
      <c r="H25" s="11">
        <f t="shared" si="4"/>
        <v>2.5</v>
      </c>
      <c r="I25" s="11">
        <f t="shared" si="4"/>
        <v>0.5</v>
      </c>
      <c r="J25" s="11">
        <f t="shared" si="4"/>
        <v>0.66666666666666663</v>
      </c>
      <c r="K25" s="11">
        <f t="shared" si="4"/>
        <v>0</v>
      </c>
      <c r="L25" s="11">
        <f t="shared" si="4"/>
        <v>0</v>
      </c>
      <c r="M25" s="11">
        <f t="shared" si="4"/>
        <v>9.0833333333333339</v>
      </c>
    </row>
    <row r="26" spans="1:13" x14ac:dyDescent="0.25">
      <c r="A26" s="9" t="str">
        <f t="shared" si="1"/>
        <v>Josh Tomlin</v>
      </c>
      <c r="B26" s="10"/>
      <c r="C26" s="11">
        <f t="shared" ref="C26:M26" si="5">IF(ISNUMBER($B7),C7/$B7," ")</f>
        <v>0.66666666666666663</v>
      </c>
      <c r="D26" s="11">
        <f t="shared" si="5"/>
        <v>0</v>
      </c>
      <c r="E26" s="11">
        <f t="shared" si="5"/>
        <v>1</v>
      </c>
      <c r="F26" s="11">
        <f t="shared" si="5"/>
        <v>6</v>
      </c>
      <c r="G26" s="11">
        <f t="shared" si="5"/>
        <v>1.2222222222222223</v>
      </c>
      <c r="H26" s="11">
        <f t="shared" si="5"/>
        <v>0.77777777777777779</v>
      </c>
      <c r="I26" s="11">
        <f t="shared" si="5"/>
        <v>0.22222222222222221</v>
      </c>
      <c r="J26" s="11">
        <f t="shared" si="5"/>
        <v>1</v>
      </c>
      <c r="K26" s="11">
        <f t="shared" si="5"/>
        <v>0</v>
      </c>
      <c r="L26" s="11">
        <f t="shared" si="5"/>
        <v>0</v>
      </c>
      <c r="M26" s="11">
        <f t="shared" si="5"/>
        <v>2.3333333333333335</v>
      </c>
    </row>
    <row r="27" spans="1:13" x14ac:dyDescent="0.25">
      <c r="A27" s="9" t="str">
        <f t="shared" si="1"/>
        <v>Kieran Krogh Nuemann</v>
      </c>
      <c r="B27" s="10"/>
      <c r="C27" s="11">
        <f t="shared" ref="C27:M27" si="6">IF(ISNUMBER($B8),C8/$B8," ")</f>
        <v>1.88</v>
      </c>
      <c r="D27" s="11">
        <f t="shared" si="6"/>
        <v>0.08</v>
      </c>
      <c r="E27" s="11">
        <f t="shared" si="6"/>
        <v>0.56000000000000005</v>
      </c>
      <c r="F27" s="11">
        <f t="shared" si="6"/>
        <v>2.92</v>
      </c>
      <c r="G27" s="11">
        <f t="shared" si="6"/>
        <v>1.44</v>
      </c>
      <c r="H27" s="11">
        <f t="shared" si="6"/>
        <v>1.68</v>
      </c>
      <c r="I27" s="11">
        <f t="shared" si="6"/>
        <v>1.08</v>
      </c>
      <c r="J27" s="11">
        <f t="shared" si="6"/>
        <v>2.6</v>
      </c>
      <c r="K27" s="11">
        <f t="shared" si="6"/>
        <v>0.08</v>
      </c>
      <c r="L27" s="11">
        <f t="shared" si="6"/>
        <v>0.04</v>
      </c>
      <c r="M27" s="11">
        <f t="shared" si="6"/>
        <v>4.5599999999999996</v>
      </c>
    </row>
    <row r="28" spans="1:13" x14ac:dyDescent="0.25">
      <c r="A28" s="9" t="str">
        <f t="shared" si="1"/>
        <v>Kynan Tulk</v>
      </c>
      <c r="B28" s="10"/>
      <c r="C28" s="11">
        <f t="shared" ref="C28:M28" si="7">IF(ISNUMBER($B9),C9/$B9," ")</f>
        <v>3</v>
      </c>
      <c r="D28" s="11">
        <f t="shared" si="7"/>
        <v>0</v>
      </c>
      <c r="E28" s="11">
        <f t="shared" si="7"/>
        <v>2</v>
      </c>
      <c r="F28" s="11">
        <f t="shared" si="7"/>
        <v>4</v>
      </c>
      <c r="G28" s="11">
        <f t="shared" si="7"/>
        <v>3</v>
      </c>
      <c r="H28" s="11">
        <f t="shared" si="7"/>
        <v>2</v>
      </c>
      <c r="I28" s="11">
        <f t="shared" si="7"/>
        <v>0</v>
      </c>
      <c r="J28" s="11">
        <f t="shared" si="7"/>
        <v>2</v>
      </c>
      <c r="K28" s="11">
        <f t="shared" si="7"/>
        <v>0</v>
      </c>
      <c r="L28" s="11">
        <f t="shared" si="7"/>
        <v>0</v>
      </c>
      <c r="M28" s="11">
        <f t="shared" si="7"/>
        <v>8</v>
      </c>
    </row>
    <row r="29" spans="1:13" x14ac:dyDescent="0.25">
      <c r="A29" s="9" t="str">
        <f t="shared" si="1"/>
        <v>Liam Krogh Nuemann</v>
      </c>
      <c r="B29" s="10"/>
      <c r="C29" s="11">
        <f t="shared" ref="C29:M29" si="8">IF(ISNUMBER($B10),C10/$B10," ")</f>
        <v>0.42307692307692307</v>
      </c>
      <c r="D29" s="11">
        <f t="shared" si="8"/>
        <v>7.6923076923076927E-2</v>
      </c>
      <c r="E29" s="11">
        <f t="shared" si="8"/>
        <v>0.15384615384615385</v>
      </c>
      <c r="F29" s="11">
        <f t="shared" si="8"/>
        <v>3.2692307692307692</v>
      </c>
      <c r="G29" s="11">
        <f t="shared" si="8"/>
        <v>0.38461538461538464</v>
      </c>
      <c r="H29" s="11">
        <f t="shared" si="8"/>
        <v>0.53846153846153844</v>
      </c>
      <c r="I29" s="11">
        <f t="shared" si="8"/>
        <v>0.30769230769230771</v>
      </c>
      <c r="J29" s="11">
        <f t="shared" si="8"/>
        <v>1.0769230769230769</v>
      </c>
      <c r="K29" s="11">
        <f t="shared" si="8"/>
        <v>0</v>
      </c>
      <c r="L29" s="11">
        <f t="shared" si="8"/>
        <v>0</v>
      </c>
      <c r="M29" s="11">
        <f t="shared" si="8"/>
        <v>1.2307692307692308</v>
      </c>
    </row>
    <row r="30" spans="1:13" x14ac:dyDescent="0.25">
      <c r="A30" s="9" t="str">
        <f t="shared" si="1"/>
        <v>Zac Murdoch</v>
      </c>
      <c r="B30" s="10"/>
      <c r="C30" s="11">
        <f t="shared" ref="C30:M30" si="9">IF(ISNUMBER($B11),C11/$B11," ")</f>
        <v>1</v>
      </c>
      <c r="D30" s="11">
        <f t="shared" si="9"/>
        <v>1.2857142857142858</v>
      </c>
      <c r="E30" s="11">
        <f t="shared" si="9"/>
        <v>0.10714285714285714</v>
      </c>
      <c r="F30" s="11">
        <f t="shared" si="9"/>
        <v>2.8928571428571428</v>
      </c>
      <c r="G30" s="11">
        <f t="shared" si="9"/>
        <v>1.7142857142857142</v>
      </c>
      <c r="H30" s="11">
        <f t="shared" si="9"/>
        <v>1.5357142857142858</v>
      </c>
      <c r="I30" s="11">
        <f t="shared" si="9"/>
        <v>0</v>
      </c>
      <c r="J30" s="11">
        <f t="shared" si="9"/>
        <v>0.9285714285714286</v>
      </c>
      <c r="K30" s="11">
        <f t="shared" si="9"/>
        <v>0</v>
      </c>
      <c r="L30" s="11">
        <f t="shared" si="9"/>
        <v>0</v>
      </c>
      <c r="M30" s="11">
        <f t="shared" si="9"/>
        <v>5.9642857142857144</v>
      </c>
    </row>
    <row r="31" spans="1:13" x14ac:dyDescent="0.25">
      <c r="A31" s="9" t="str">
        <f t="shared" si="1"/>
        <v>Marco Damico</v>
      </c>
      <c r="B31" s="8"/>
      <c r="C31" s="11">
        <f t="shared" ref="C31:M31" si="10">IF(ISNUMBER($B12),C12/$B12," ")</f>
        <v>0.72222222222222221</v>
      </c>
      <c r="D31" s="11">
        <f t="shared" si="10"/>
        <v>0.27777777777777779</v>
      </c>
      <c r="E31" s="11">
        <f t="shared" si="10"/>
        <v>0.66666666666666663</v>
      </c>
      <c r="F31" s="11">
        <f t="shared" si="10"/>
        <v>3</v>
      </c>
      <c r="G31" s="11">
        <f t="shared" si="10"/>
        <v>1.0555555555555556</v>
      </c>
      <c r="H31" s="11">
        <f t="shared" si="10"/>
        <v>2.0555555555555554</v>
      </c>
      <c r="I31" s="11">
        <f t="shared" si="10"/>
        <v>0</v>
      </c>
      <c r="J31" s="11">
        <f t="shared" si="10"/>
        <v>1.1111111111111112</v>
      </c>
      <c r="K31" s="11">
        <f t="shared" si="10"/>
        <v>5.5555555555555552E-2</v>
      </c>
      <c r="L31" s="11">
        <f t="shared" si="10"/>
        <v>0</v>
      </c>
      <c r="M31" s="11">
        <f t="shared" si="10"/>
        <v>2.9444444444444446</v>
      </c>
    </row>
    <row r="32" spans="1:13" x14ac:dyDescent="0.25">
      <c r="A32" s="9" t="str">
        <f t="shared" si="1"/>
        <v>Jayden Lumley</v>
      </c>
      <c r="B32" s="8"/>
      <c r="C32" s="11">
        <f t="shared" ref="C32:M32" si="11">IF(ISNUMBER($B13),C13/$B13," ")</f>
        <v>1</v>
      </c>
      <c r="D32" s="11">
        <f t="shared" si="11"/>
        <v>0</v>
      </c>
      <c r="E32" s="11">
        <f t="shared" si="11"/>
        <v>0.5</v>
      </c>
      <c r="F32" s="11">
        <f t="shared" si="11"/>
        <v>2.25</v>
      </c>
      <c r="G32" s="11">
        <f t="shared" si="11"/>
        <v>1</v>
      </c>
      <c r="H32" s="11">
        <f t="shared" si="11"/>
        <v>2</v>
      </c>
      <c r="I32" s="11">
        <f t="shared" si="11"/>
        <v>0</v>
      </c>
      <c r="J32" s="11">
        <f t="shared" si="11"/>
        <v>0.5</v>
      </c>
      <c r="K32" s="11">
        <f t="shared" si="11"/>
        <v>0</v>
      </c>
      <c r="L32" s="11">
        <f t="shared" si="11"/>
        <v>0</v>
      </c>
      <c r="M32" s="11">
        <f t="shared" si="11"/>
        <v>2.5</v>
      </c>
    </row>
    <row r="33" spans="1:13" x14ac:dyDescent="0.25">
      <c r="A33" s="9" t="str">
        <f t="shared" si="1"/>
        <v>Tom Bermingham</v>
      </c>
      <c r="B33" s="8"/>
      <c r="C33" s="11">
        <f t="shared" ref="C33:M33" si="12">IF(ISNUMBER($B14),C14/$B14," ")</f>
        <v>2.1818181818181817</v>
      </c>
      <c r="D33" s="11">
        <f t="shared" si="12"/>
        <v>1.3181818181818181</v>
      </c>
      <c r="E33" s="11">
        <f t="shared" si="12"/>
        <v>0.31818181818181818</v>
      </c>
      <c r="F33" s="11">
        <f t="shared" si="12"/>
        <v>5.9090909090909092</v>
      </c>
      <c r="G33" s="11">
        <f t="shared" si="12"/>
        <v>2.5</v>
      </c>
      <c r="H33" s="11">
        <f t="shared" si="12"/>
        <v>1.1818181818181819</v>
      </c>
      <c r="I33" s="11">
        <f t="shared" si="12"/>
        <v>0.54545454545454541</v>
      </c>
      <c r="J33" s="11">
        <f t="shared" si="12"/>
        <v>0.77272727272727271</v>
      </c>
      <c r="K33" s="11">
        <f t="shared" si="12"/>
        <v>0</v>
      </c>
      <c r="L33" s="11">
        <f t="shared" si="12"/>
        <v>0</v>
      </c>
      <c r="M33" s="11">
        <f t="shared" si="12"/>
        <v>8.6363636363636367</v>
      </c>
    </row>
    <row r="34" spans="1:13" x14ac:dyDescent="0.25">
      <c r="A34" s="9" t="str">
        <f t="shared" si="1"/>
        <v xml:space="preserve"> </v>
      </c>
      <c r="B34" s="8"/>
      <c r="C34" s="11" t="str">
        <f t="shared" ref="C34:M34" si="13">IF(ISNUMBER($B15),C15/$B15," ")</f>
        <v xml:space="preserve"> </v>
      </c>
      <c r="D34" s="11" t="str">
        <f t="shared" si="13"/>
        <v xml:space="preserve"> </v>
      </c>
      <c r="E34" s="11" t="str">
        <f t="shared" si="13"/>
        <v xml:space="preserve"> </v>
      </c>
      <c r="F34" s="11" t="str">
        <f t="shared" si="13"/>
        <v xml:space="preserve"> </v>
      </c>
      <c r="G34" s="11" t="str">
        <f t="shared" si="13"/>
        <v xml:space="preserve"> </v>
      </c>
      <c r="H34" s="11" t="str">
        <f t="shared" si="13"/>
        <v xml:space="preserve"> </v>
      </c>
      <c r="I34" s="11" t="str">
        <f t="shared" si="13"/>
        <v xml:space="preserve"> </v>
      </c>
      <c r="J34" s="11" t="str">
        <f t="shared" si="13"/>
        <v xml:space="preserve"> </v>
      </c>
      <c r="K34" s="11" t="str">
        <f t="shared" si="13"/>
        <v xml:space="preserve"> </v>
      </c>
      <c r="L34" s="11" t="str">
        <f t="shared" si="13"/>
        <v xml:space="preserve"> </v>
      </c>
      <c r="M34" s="11" t="str">
        <f t="shared" si="13"/>
        <v xml:space="preserve"> </v>
      </c>
    </row>
    <row r="35" spans="1:13" x14ac:dyDescent="0.25">
      <c r="A35" s="9" t="str">
        <f t="shared" si="1"/>
        <v xml:space="preserve"> </v>
      </c>
      <c r="B35" s="17"/>
      <c r="C35" s="11" t="str">
        <f t="shared" ref="C35:M35" si="14">IF(ISNUMBER($B16),C16/$B16," ")</f>
        <v xml:space="preserve"> </v>
      </c>
      <c r="D35" s="11" t="str">
        <f t="shared" si="14"/>
        <v xml:space="preserve"> </v>
      </c>
      <c r="E35" s="11" t="str">
        <f t="shared" si="14"/>
        <v xml:space="preserve"> </v>
      </c>
      <c r="F35" s="11" t="str">
        <f t="shared" si="14"/>
        <v xml:space="preserve"> </v>
      </c>
      <c r="G35" s="11" t="str">
        <f t="shared" si="14"/>
        <v xml:space="preserve"> </v>
      </c>
      <c r="H35" s="11" t="str">
        <f t="shared" si="14"/>
        <v xml:space="preserve"> </v>
      </c>
      <c r="I35" s="11" t="str">
        <f t="shared" si="14"/>
        <v xml:space="preserve"> </v>
      </c>
      <c r="J35" s="11" t="str">
        <f t="shared" si="14"/>
        <v xml:space="preserve"> </v>
      </c>
      <c r="K35" s="11" t="str">
        <f t="shared" si="14"/>
        <v xml:space="preserve"> </v>
      </c>
      <c r="L35" s="11" t="str">
        <f t="shared" si="14"/>
        <v xml:space="preserve"> </v>
      </c>
      <c r="M35" s="11" t="str">
        <f t="shared" si="14"/>
        <v xml:space="preserve"> </v>
      </c>
    </row>
  </sheetData>
  <mergeCells count="3">
    <mergeCell ref="A1:O1"/>
    <mergeCell ref="A19:M19"/>
    <mergeCell ref="A20:M20"/>
  </mergeCells>
  <conditionalFormatting sqref="A3:A14">
    <cfRule type="expression" dxfId="6" priority="9">
      <formula>O3&gt;11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2"/>
  <sheetViews>
    <sheetView workbookViewId="0">
      <selection activeCell="A3" sqref="A3:M2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38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3" t="s">
        <v>80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72</v>
      </c>
      <c r="O2" s="17" t="s">
        <v>73</v>
      </c>
    </row>
    <row r="3" spans="1:16" x14ac:dyDescent="0.25">
      <c r="A3" s="9" t="s">
        <v>130</v>
      </c>
      <c r="B3" s="10">
        <v>3</v>
      </c>
      <c r="C3" s="10">
        <v>4</v>
      </c>
      <c r="D3" s="10"/>
      <c r="E3" s="10"/>
      <c r="F3" s="10">
        <v>17</v>
      </c>
      <c r="G3" s="10"/>
      <c r="H3" s="10">
        <v>1</v>
      </c>
      <c r="I3" s="10">
        <v>3</v>
      </c>
      <c r="J3" s="10">
        <v>1</v>
      </c>
      <c r="K3" s="10"/>
      <c r="L3" s="10"/>
      <c r="M3" s="10">
        <v>8</v>
      </c>
      <c r="N3" s="10">
        <f>(VLOOKUP(A3,Games!$A$2:$D$150,3,FALSE))</f>
        <v>0</v>
      </c>
      <c r="O3" s="10">
        <f>VLOOKUP(A3,Games!$A$2:$D$150,4,FALSE)</f>
        <v>1</v>
      </c>
    </row>
    <row r="4" spans="1:16" x14ac:dyDescent="0.25">
      <c r="A4" s="9" t="s">
        <v>81</v>
      </c>
      <c r="B4" s="10">
        <v>27</v>
      </c>
      <c r="C4" s="10">
        <v>32</v>
      </c>
      <c r="D4" s="10">
        <v>7</v>
      </c>
      <c r="E4" s="10">
        <v>5</v>
      </c>
      <c r="F4" s="10">
        <v>79</v>
      </c>
      <c r="G4" s="10">
        <v>22</v>
      </c>
      <c r="H4" s="10">
        <v>29</v>
      </c>
      <c r="I4" s="10">
        <v>2</v>
      </c>
      <c r="J4" s="10">
        <v>32</v>
      </c>
      <c r="K4" s="10"/>
      <c r="L4" s="10"/>
      <c r="M4" s="10">
        <v>90</v>
      </c>
      <c r="N4" s="10">
        <f>(VLOOKUP(A4,Games!$A$2:$D$150,3,FALSE))</f>
        <v>1</v>
      </c>
      <c r="O4" s="10">
        <f>VLOOKUP(A4,Games!$A$2:$D$150,4,FALSE)</f>
        <v>28</v>
      </c>
    </row>
    <row r="5" spans="1:16" x14ac:dyDescent="0.25">
      <c r="A5" s="9" t="s">
        <v>82</v>
      </c>
      <c r="B5" s="10">
        <v>25</v>
      </c>
      <c r="C5" s="10">
        <v>22</v>
      </c>
      <c r="D5" s="10">
        <v>4</v>
      </c>
      <c r="E5" s="10">
        <v>3</v>
      </c>
      <c r="F5" s="10">
        <v>69</v>
      </c>
      <c r="G5" s="10">
        <v>13</v>
      </c>
      <c r="H5" s="10">
        <v>19</v>
      </c>
      <c r="I5" s="10">
        <v>1</v>
      </c>
      <c r="J5" s="10">
        <v>28</v>
      </c>
      <c r="K5" s="10"/>
      <c r="L5" s="10"/>
      <c r="M5" s="10">
        <v>59</v>
      </c>
      <c r="N5" s="10">
        <f>(VLOOKUP(A5,Games!$A$2:$D$150,3,FALSE))</f>
        <v>2</v>
      </c>
      <c r="O5" s="10">
        <f>VLOOKUP(A5,Games!$A$2:$D$150,4,FALSE)</f>
        <v>27</v>
      </c>
    </row>
    <row r="6" spans="1:16" x14ac:dyDescent="0.25">
      <c r="A6" s="9" t="s">
        <v>83</v>
      </c>
      <c r="B6" s="10">
        <v>30</v>
      </c>
      <c r="C6" s="10">
        <v>1</v>
      </c>
      <c r="D6" s="10">
        <v>12</v>
      </c>
      <c r="E6" s="10">
        <v>3</v>
      </c>
      <c r="F6" s="10">
        <v>53</v>
      </c>
      <c r="G6" s="10">
        <v>4</v>
      </c>
      <c r="H6" s="10">
        <v>14</v>
      </c>
      <c r="I6" s="10">
        <v>8</v>
      </c>
      <c r="J6" s="10">
        <v>19</v>
      </c>
      <c r="K6" s="10"/>
      <c r="L6" s="10"/>
      <c r="M6" s="10">
        <v>41</v>
      </c>
      <c r="N6" s="10">
        <f>(VLOOKUP(A6,Games!$A$2:$D$150,3,FALSE))</f>
        <v>0</v>
      </c>
      <c r="O6" s="10">
        <f>VLOOKUP(A6,Games!$A$2:$D$150,4,FALSE)</f>
        <v>30</v>
      </c>
    </row>
    <row r="7" spans="1:16" x14ac:dyDescent="0.25">
      <c r="A7" s="9" t="s">
        <v>84</v>
      </c>
      <c r="B7" s="10">
        <v>17</v>
      </c>
      <c r="C7" s="10">
        <v>2</v>
      </c>
      <c r="D7" s="10">
        <v>7</v>
      </c>
      <c r="E7" s="10">
        <v>1</v>
      </c>
      <c r="F7" s="10">
        <v>39</v>
      </c>
      <c r="G7" s="10">
        <v>9</v>
      </c>
      <c r="H7" s="10">
        <v>25</v>
      </c>
      <c r="I7" s="10"/>
      <c r="J7" s="10">
        <v>27</v>
      </c>
      <c r="K7" s="10"/>
      <c r="L7" s="10"/>
      <c r="M7" s="10">
        <v>26</v>
      </c>
      <c r="N7" s="10">
        <f>(VLOOKUP(A7,Games!$A$2:$D$150,3,FALSE))</f>
        <v>0</v>
      </c>
      <c r="O7" s="10">
        <f>VLOOKUP(A7,Games!$A$2:$D$150,4,FALSE)</f>
        <v>17</v>
      </c>
    </row>
    <row r="8" spans="1:16" x14ac:dyDescent="0.25">
      <c r="A8" s="9" t="s">
        <v>85</v>
      </c>
      <c r="B8" s="10">
        <v>14</v>
      </c>
      <c r="C8" s="10"/>
      <c r="D8" s="10">
        <v>1</v>
      </c>
      <c r="E8" s="10"/>
      <c r="F8" s="10">
        <v>21</v>
      </c>
      <c r="G8" s="10">
        <v>4</v>
      </c>
      <c r="H8" s="10">
        <v>7</v>
      </c>
      <c r="I8" s="10"/>
      <c r="J8" s="10">
        <v>11</v>
      </c>
      <c r="K8" s="10"/>
      <c r="L8" s="10"/>
      <c r="M8" s="10">
        <v>3</v>
      </c>
      <c r="N8" s="10">
        <f>(VLOOKUP(A8,Games!$A$2:$D$150,3,FALSE))</f>
        <v>1</v>
      </c>
      <c r="O8" s="10">
        <f>VLOOKUP(A8,Games!$A$2:$D$150,4,FALSE)</f>
        <v>15</v>
      </c>
    </row>
    <row r="9" spans="1:16" x14ac:dyDescent="0.25">
      <c r="A9" s="9" t="s">
        <v>86</v>
      </c>
      <c r="B9" s="10">
        <v>16</v>
      </c>
      <c r="C9" s="10">
        <v>23</v>
      </c>
      <c r="D9" s="10">
        <v>14</v>
      </c>
      <c r="E9" s="10">
        <v>12</v>
      </c>
      <c r="F9" s="10">
        <v>38</v>
      </c>
      <c r="G9" s="10">
        <v>19</v>
      </c>
      <c r="H9" s="10">
        <v>16</v>
      </c>
      <c r="I9" s="10">
        <v>2</v>
      </c>
      <c r="J9" s="10">
        <v>18</v>
      </c>
      <c r="K9" s="10"/>
      <c r="L9" s="10"/>
      <c r="M9" s="10">
        <v>100</v>
      </c>
      <c r="N9" s="10">
        <f>(VLOOKUP(A9,Games!$A$2:$D$150,3,FALSE))</f>
        <v>1</v>
      </c>
      <c r="O9" s="10">
        <f>VLOOKUP(A9,Games!$A$2:$D$150,4,FALSE)</f>
        <v>17</v>
      </c>
    </row>
    <row r="10" spans="1:16" x14ac:dyDescent="0.25">
      <c r="A10" s="9" t="s">
        <v>87</v>
      </c>
      <c r="B10" s="10">
        <v>26</v>
      </c>
      <c r="C10" s="10">
        <v>35</v>
      </c>
      <c r="D10" s="10"/>
      <c r="E10" s="10">
        <v>12</v>
      </c>
      <c r="F10" s="10">
        <v>47</v>
      </c>
      <c r="G10" s="10">
        <v>15</v>
      </c>
      <c r="H10" s="10">
        <v>27</v>
      </c>
      <c r="I10" s="10"/>
      <c r="J10" s="10">
        <v>34</v>
      </c>
      <c r="K10" s="10"/>
      <c r="L10" s="10">
        <v>1</v>
      </c>
      <c r="M10" s="10">
        <v>82</v>
      </c>
      <c r="N10" s="10">
        <f>(VLOOKUP(A10,Games!$A$2:$D$150,3,FALSE))</f>
        <v>0</v>
      </c>
      <c r="O10" s="10">
        <f>VLOOKUP(A10,Games!$A$2:$D$150,4,FALSE)</f>
        <v>26</v>
      </c>
    </row>
    <row r="11" spans="1:16" x14ac:dyDescent="0.25">
      <c r="A11" s="9" t="s">
        <v>88</v>
      </c>
      <c r="B11" s="10">
        <v>26</v>
      </c>
      <c r="C11" s="10">
        <v>24</v>
      </c>
      <c r="D11" s="10"/>
      <c r="E11" s="10">
        <v>3</v>
      </c>
      <c r="F11" s="10">
        <v>159</v>
      </c>
      <c r="G11" s="10">
        <v>5</v>
      </c>
      <c r="H11" s="10">
        <v>17</v>
      </c>
      <c r="I11" s="10">
        <v>20</v>
      </c>
      <c r="J11" s="10">
        <v>49</v>
      </c>
      <c r="K11" s="10"/>
      <c r="L11" s="10"/>
      <c r="M11" s="10">
        <v>51</v>
      </c>
      <c r="N11" s="10">
        <f>(VLOOKUP(A11,Games!$A$2:$D$150,3,FALSE))</f>
        <v>0</v>
      </c>
      <c r="O11" s="10">
        <f>VLOOKUP(A11,Games!$A$2:$D$150,4,FALSE)</f>
        <v>26</v>
      </c>
    </row>
    <row r="12" spans="1:16" x14ac:dyDescent="0.25">
      <c r="A12" s="9" t="s">
        <v>98</v>
      </c>
      <c r="B12" s="8">
        <v>21</v>
      </c>
      <c r="C12" s="8">
        <v>10</v>
      </c>
      <c r="D12" s="8">
        <v>2</v>
      </c>
      <c r="E12" s="8">
        <v>2</v>
      </c>
      <c r="F12" s="8">
        <v>84</v>
      </c>
      <c r="G12" s="8">
        <v>9</v>
      </c>
      <c r="H12" s="8">
        <v>19</v>
      </c>
      <c r="I12" s="8">
        <v>3</v>
      </c>
      <c r="J12" s="8">
        <v>19</v>
      </c>
      <c r="K12" s="8"/>
      <c r="L12" s="8"/>
      <c r="M12" s="8">
        <v>28</v>
      </c>
      <c r="N12" s="10">
        <f>(VLOOKUP(A12,Games!$A$2:$D$150,3,FALSE))</f>
        <v>3</v>
      </c>
      <c r="O12" s="10">
        <f>VLOOKUP(A12,Games!$A$2:$D$150,4,FALSE)</f>
        <v>24</v>
      </c>
    </row>
    <row r="13" spans="1:16" x14ac:dyDescent="0.25">
      <c r="A13" s="9" t="s">
        <v>110</v>
      </c>
      <c r="B13" s="8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0</v>
      </c>
      <c r="N13" s="10">
        <f>(VLOOKUP(A13,Games!$A$2:$D$150,3,FALSE))</f>
        <v>1</v>
      </c>
      <c r="O13" s="10">
        <f>VLOOKUP(A13,Games!$A$2:$D$150,4,FALSE)</f>
        <v>1</v>
      </c>
    </row>
    <row r="14" spans="1:16" x14ac:dyDescent="0.25">
      <c r="A14" s="9" t="s">
        <v>112</v>
      </c>
      <c r="B14" s="8">
        <v>1</v>
      </c>
      <c r="C14" s="8"/>
      <c r="D14" s="8"/>
      <c r="E14" s="8"/>
      <c r="F14" s="8">
        <v>2</v>
      </c>
      <c r="G14" s="8"/>
      <c r="H14" s="8"/>
      <c r="I14" s="8"/>
      <c r="J14" s="8">
        <v>3</v>
      </c>
      <c r="K14" s="8"/>
      <c r="L14" s="8"/>
      <c r="M14" s="8">
        <v>0</v>
      </c>
      <c r="N14" s="10">
        <f>(VLOOKUP(A14,Games!$A$2:$D$150,3,FALSE))</f>
        <v>0</v>
      </c>
      <c r="O14" s="10">
        <f>VLOOKUP(A14,Games!$A$2:$D$150,4,FALSE)</f>
        <v>1</v>
      </c>
    </row>
    <row r="15" spans="1:16" x14ac:dyDescent="0.25">
      <c r="A15" s="9" t="s">
        <v>115</v>
      </c>
      <c r="B15" s="8">
        <v>1</v>
      </c>
      <c r="C15" s="8">
        <v>1</v>
      </c>
      <c r="D15" s="8"/>
      <c r="E15" s="8"/>
      <c r="F15" s="8">
        <v>8</v>
      </c>
      <c r="G15" s="8"/>
      <c r="H15" s="8">
        <v>2</v>
      </c>
      <c r="I15" s="8">
        <v>1</v>
      </c>
      <c r="J15" s="8">
        <v>2</v>
      </c>
      <c r="K15" s="8"/>
      <c r="L15" s="8"/>
      <c r="M15" s="8">
        <v>2</v>
      </c>
      <c r="N15" s="10">
        <f>(VLOOKUP(A15,Games!$A$2:$D$150,3,FALSE))</f>
        <v>0</v>
      </c>
      <c r="O15" s="10">
        <f>VLOOKUP(A15,Games!$A$2:$D$150,4,FALSE)</f>
        <v>1</v>
      </c>
    </row>
    <row r="16" spans="1:16" x14ac:dyDescent="0.25">
      <c r="A16" s="9" t="s">
        <v>120</v>
      </c>
      <c r="B16" s="17">
        <v>1</v>
      </c>
      <c r="C16" s="17"/>
      <c r="D16" s="17"/>
      <c r="E16" s="17"/>
      <c r="F16" s="17">
        <v>6</v>
      </c>
      <c r="G16" s="17"/>
      <c r="H16" s="17">
        <v>2</v>
      </c>
      <c r="I16" s="17"/>
      <c r="J16" s="17">
        <v>2</v>
      </c>
      <c r="K16" s="17"/>
      <c r="L16" s="17"/>
      <c r="M16" s="17">
        <v>0</v>
      </c>
      <c r="N16" s="10">
        <f>(VLOOKUP(A16,Games!$A$2:$D$150,3,FALSE))</f>
        <v>0</v>
      </c>
      <c r="O16" s="10">
        <f>VLOOKUP(A16,Games!$A$2:$D$150,4,FALSE)</f>
        <v>1</v>
      </c>
    </row>
    <row r="17" spans="1:15" x14ac:dyDescent="0.25">
      <c r="A17" s="9" t="s">
        <v>122</v>
      </c>
      <c r="B17" s="17">
        <v>1</v>
      </c>
      <c r="C17" s="17">
        <v>2</v>
      </c>
      <c r="D17" s="17">
        <v>1</v>
      </c>
      <c r="E17" s="17">
        <v>2</v>
      </c>
      <c r="F17" s="17">
        <v>1</v>
      </c>
      <c r="G17" s="17"/>
      <c r="H17" s="17">
        <v>4</v>
      </c>
      <c r="I17" s="17"/>
      <c r="J17" s="17">
        <v>1</v>
      </c>
      <c r="K17" s="17"/>
      <c r="L17" s="17"/>
      <c r="M17" s="17">
        <v>9</v>
      </c>
      <c r="N17" s="10">
        <f>(VLOOKUP(A17,Games!$A$2:$D$150,3,FALSE))</f>
        <v>0</v>
      </c>
      <c r="O17" s="10">
        <f>VLOOKUP(A17,Games!$A$2:$D$150,4,FALSE)</f>
        <v>1</v>
      </c>
    </row>
    <row r="18" spans="1:15" x14ac:dyDescent="0.25">
      <c r="A18" s="9" t="s">
        <v>123</v>
      </c>
      <c r="B18" s="17">
        <v>1</v>
      </c>
      <c r="C18" s="17"/>
      <c r="D18" s="17"/>
      <c r="E18" s="17"/>
      <c r="F18" s="17">
        <v>3</v>
      </c>
      <c r="G18" s="17">
        <v>2</v>
      </c>
      <c r="H18" s="17">
        <v>2</v>
      </c>
      <c r="I18" s="17"/>
      <c r="J18" s="17">
        <v>3</v>
      </c>
      <c r="K18" s="17"/>
      <c r="L18" s="17"/>
      <c r="M18" s="17">
        <v>0</v>
      </c>
      <c r="N18" s="10">
        <f>(VLOOKUP(A18,Games!$A$2:$D$150,3,FALSE))</f>
        <v>0</v>
      </c>
      <c r="O18" s="10">
        <f>VLOOKUP(A18,Games!$A$2:$D$150,4,FALSE)</f>
        <v>1</v>
      </c>
    </row>
    <row r="19" spans="1:15" s="16" customFormat="1" x14ac:dyDescent="0.25">
      <c r="A19" s="9" t="s">
        <v>124</v>
      </c>
      <c r="B19" s="17">
        <v>9</v>
      </c>
      <c r="C19" s="17">
        <v>19</v>
      </c>
      <c r="D19" s="17"/>
      <c r="E19" s="17">
        <v>1</v>
      </c>
      <c r="F19" s="17">
        <v>78</v>
      </c>
      <c r="G19" s="17">
        <v>5</v>
      </c>
      <c r="H19" s="17">
        <v>20</v>
      </c>
      <c r="I19" s="17">
        <v>4</v>
      </c>
      <c r="J19" s="17">
        <v>6</v>
      </c>
      <c r="K19" s="17"/>
      <c r="L19" s="17"/>
      <c r="M19" s="17">
        <v>39</v>
      </c>
      <c r="N19" s="10">
        <f>(VLOOKUP(A19,Games!$A$2:$D$150,3,FALSE))</f>
        <v>0</v>
      </c>
      <c r="O19" s="10">
        <f>VLOOKUP(A19,Games!$A$2:$D$150,4,FALSE)</f>
        <v>9</v>
      </c>
    </row>
    <row r="20" spans="1:15" s="16" customFormat="1" x14ac:dyDescent="0.25">
      <c r="A20" s="9" t="s">
        <v>132</v>
      </c>
      <c r="B20" s="17">
        <v>3</v>
      </c>
      <c r="C20" s="17">
        <v>4</v>
      </c>
      <c r="D20" s="17">
        <v>2</v>
      </c>
      <c r="E20" s="17">
        <v>3</v>
      </c>
      <c r="F20" s="17">
        <v>15</v>
      </c>
      <c r="G20" s="17">
        <v>3</v>
      </c>
      <c r="H20" s="17">
        <v>4</v>
      </c>
      <c r="I20" s="17">
        <v>1</v>
      </c>
      <c r="J20" s="17">
        <v>4</v>
      </c>
      <c r="K20" s="17"/>
      <c r="L20" s="17"/>
      <c r="M20" s="17">
        <v>17</v>
      </c>
      <c r="N20" s="10">
        <f>(VLOOKUP(A20,Games!$A$2:$D$150,3,FALSE))</f>
        <v>0</v>
      </c>
      <c r="O20" s="10">
        <f>VLOOKUP(A20,Games!$A$2:$D$150,4,FALSE)</f>
        <v>3</v>
      </c>
    </row>
    <row r="21" spans="1:15" s="16" customFormat="1" x14ac:dyDescent="0.25">
      <c r="A21" s="9" t="s">
        <v>140</v>
      </c>
      <c r="B21" s="17">
        <v>3</v>
      </c>
      <c r="C21" s="17">
        <v>11</v>
      </c>
      <c r="D21" s="17"/>
      <c r="E21" s="17">
        <v>5</v>
      </c>
      <c r="F21" s="17">
        <v>8</v>
      </c>
      <c r="G21" s="17">
        <v>4</v>
      </c>
      <c r="H21" s="17">
        <v>7</v>
      </c>
      <c r="I21" s="17"/>
      <c r="J21" s="17">
        <v>6</v>
      </c>
      <c r="K21" s="17"/>
      <c r="L21" s="17"/>
      <c r="M21" s="17">
        <v>27</v>
      </c>
      <c r="N21" s="10">
        <f>(VLOOKUP(A21,Games!$A$2:$D$150,3,FALSE))</f>
        <v>0</v>
      </c>
      <c r="O21" s="10">
        <f>VLOOKUP(A21,Games!$A$2:$D$150,4,FALSE)</f>
        <v>3</v>
      </c>
    </row>
    <row r="22" spans="1:15" s="16" customFormat="1" x14ac:dyDescent="0.25">
      <c r="A22" s="9" t="s">
        <v>142</v>
      </c>
      <c r="B22" s="17">
        <v>8</v>
      </c>
      <c r="C22" s="17">
        <v>1</v>
      </c>
      <c r="D22" s="17"/>
      <c r="E22" s="17"/>
      <c r="F22" s="17">
        <v>41</v>
      </c>
      <c r="G22" s="17">
        <v>4</v>
      </c>
      <c r="H22" s="17">
        <v>7</v>
      </c>
      <c r="I22" s="17">
        <v>1</v>
      </c>
      <c r="J22" s="17">
        <v>4</v>
      </c>
      <c r="K22" s="17"/>
      <c r="L22" s="17"/>
      <c r="M22" s="17">
        <v>2</v>
      </c>
      <c r="N22" s="10">
        <f>(VLOOKUP(A22,Games!$A$2:$D$150,3,FALSE))</f>
        <v>0</v>
      </c>
      <c r="O22" s="10">
        <f>VLOOKUP(A22,Games!$A$2:$D$150,4,FALSE)</f>
        <v>8</v>
      </c>
    </row>
    <row r="23" spans="1:15" s="24" customFormat="1" x14ac:dyDescent="0.25">
      <c r="A23" s="9" t="s">
        <v>146</v>
      </c>
      <c r="B23" s="17">
        <v>1</v>
      </c>
      <c r="C23" s="17">
        <v>2</v>
      </c>
      <c r="D23" s="17"/>
      <c r="E23" s="17">
        <v>1</v>
      </c>
      <c r="F23" s="17">
        <v>2</v>
      </c>
      <c r="G23" s="17">
        <v>2</v>
      </c>
      <c r="H23" s="17"/>
      <c r="I23" s="17"/>
      <c r="J23" s="17"/>
      <c r="K23" s="17"/>
      <c r="L23" s="17"/>
      <c r="M23" s="17">
        <v>5</v>
      </c>
      <c r="N23" s="10">
        <f>(VLOOKUP(A23,Games!$A$2:$D$150,3,FALSE))</f>
        <v>0</v>
      </c>
      <c r="O23" s="10">
        <f>VLOOKUP(A23,Games!$A$2:$D$150,4,FALSE)</f>
        <v>1</v>
      </c>
    </row>
    <row r="24" spans="1:15" s="24" customFormat="1" x14ac:dyDescent="0.25">
      <c r="A24" s="9" t="s">
        <v>147</v>
      </c>
      <c r="B24" s="17">
        <v>2</v>
      </c>
      <c r="C24" s="17">
        <v>1</v>
      </c>
      <c r="D24" s="17"/>
      <c r="E24" s="17">
        <v>1</v>
      </c>
      <c r="F24" s="17">
        <v>12</v>
      </c>
      <c r="G24" s="17">
        <v>1</v>
      </c>
      <c r="H24" s="17"/>
      <c r="I24" s="17"/>
      <c r="J24" s="17">
        <v>2</v>
      </c>
      <c r="K24" s="17"/>
      <c r="L24" s="17"/>
      <c r="M24" s="17">
        <v>3</v>
      </c>
      <c r="N24" s="10">
        <f>(VLOOKUP(A24,Games!$A$2:$D$150,3,FALSE))</f>
        <v>0</v>
      </c>
      <c r="O24" s="10">
        <f>VLOOKUP(A24,Games!$A$2:$D$150,4,FALSE)</f>
        <v>2</v>
      </c>
    </row>
    <row r="25" spans="1:15" s="24" customForma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7"/>
      <c r="O25" s="27"/>
    </row>
    <row r="26" spans="1:15" s="24" customFormat="1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7"/>
      <c r="O26" s="27"/>
    </row>
    <row r="27" spans="1:15" x14ac:dyDescent="0.25">
      <c r="A27" s="31" t="s">
        <v>13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38" t="s">
        <v>80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5" x14ac:dyDescent="0.25">
      <c r="A29" s="8" t="s">
        <v>0</v>
      </c>
      <c r="B29" s="8" t="s">
        <v>1</v>
      </c>
      <c r="C29" s="8" t="s">
        <v>2</v>
      </c>
      <c r="D29" s="8" t="s">
        <v>3</v>
      </c>
      <c r="E29" s="8" t="s">
        <v>4</v>
      </c>
      <c r="F29" s="8" t="s">
        <v>5</v>
      </c>
      <c r="G29" s="8" t="s">
        <v>6</v>
      </c>
      <c r="H29" s="8" t="s">
        <v>7</v>
      </c>
      <c r="I29" s="8" t="s">
        <v>8</v>
      </c>
      <c r="J29" s="8" t="s">
        <v>9</v>
      </c>
      <c r="K29" s="8" t="s">
        <v>10</v>
      </c>
      <c r="L29" s="8" t="s">
        <v>11</v>
      </c>
      <c r="M29" s="8" t="s">
        <v>12</v>
      </c>
    </row>
    <row r="30" spans="1:15" x14ac:dyDescent="0.25">
      <c r="A30" s="9" t="str">
        <f t="shared" ref="A30:A49" si="0">IF(A3=""," ",A3)</f>
        <v>Alan Graham</v>
      </c>
      <c r="B30" s="10"/>
      <c r="C30" s="11">
        <f t="shared" ref="C30:M30" si="1">IF(ISNUMBER($B3),C3/$B3," ")</f>
        <v>1.3333333333333333</v>
      </c>
      <c r="D30" s="11">
        <f t="shared" si="1"/>
        <v>0</v>
      </c>
      <c r="E30" s="11">
        <f t="shared" si="1"/>
        <v>0</v>
      </c>
      <c r="F30" s="11">
        <f t="shared" si="1"/>
        <v>5.666666666666667</v>
      </c>
      <c r="G30" s="11">
        <f t="shared" si="1"/>
        <v>0</v>
      </c>
      <c r="H30" s="11">
        <f t="shared" si="1"/>
        <v>0.33333333333333331</v>
      </c>
      <c r="I30" s="11">
        <f t="shared" si="1"/>
        <v>1</v>
      </c>
      <c r="J30" s="11">
        <f t="shared" si="1"/>
        <v>0.33333333333333331</v>
      </c>
      <c r="K30" s="11">
        <f t="shared" si="1"/>
        <v>0</v>
      </c>
      <c r="L30" s="11">
        <f t="shared" si="1"/>
        <v>0</v>
      </c>
      <c r="M30" s="11">
        <f t="shared" si="1"/>
        <v>2.6666666666666665</v>
      </c>
    </row>
    <row r="31" spans="1:15" x14ac:dyDescent="0.25">
      <c r="A31" s="9" t="str">
        <f t="shared" si="0"/>
        <v>David Nguyen</v>
      </c>
      <c r="B31" s="10"/>
      <c r="C31" s="11">
        <f t="shared" ref="C31:M31" si="2">IF(ISNUMBER($B4),C4/$B4," ")</f>
        <v>1.1851851851851851</v>
      </c>
      <c r="D31" s="11">
        <f t="shared" si="2"/>
        <v>0.25925925925925924</v>
      </c>
      <c r="E31" s="11">
        <f t="shared" si="2"/>
        <v>0.18518518518518517</v>
      </c>
      <c r="F31" s="11">
        <f t="shared" si="2"/>
        <v>2.925925925925926</v>
      </c>
      <c r="G31" s="11">
        <f t="shared" si="2"/>
        <v>0.81481481481481477</v>
      </c>
      <c r="H31" s="11">
        <f t="shared" si="2"/>
        <v>1.0740740740740742</v>
      </c>
      <c r="I31" s="11">
        <f t="shared" si="2"/>
        <v>7.407407407407407E-2</v>
      </c>
      <c r="J31" s="11">
        <f t="shared" si="2"/>
        <v>1.1851851851851851</v>
      </c>
      <c r="K31" s="11">
        <f t="shared" si="2"/>
        <v>0</v>
      </c>
      <c r="L31" s="11">
        <f t="shared" si="2"/>
        <v>0</v>
      </c>
      <c r="M31" s="11">
        <f t="shared" si="2"/>
        <v>3.3333333333333335</v>
      </c>
    </row>
    <row r="32" spans="1:15" x14ac:dyDescent="0.25">
      <c r="A32" s="9" t="str">
        <f t="shared" si="0"/>
        <v>Josh Mak</v>
      </c>
      <c r="B32" s="10"/>
      <c r="C32" s="11">
        <f t="shared" ref="C32:M32" si="3">IF(ISNUMBER($B5),C5/$B5," ")</f>
        <v>0.88</v>
      </c>
      <c r="D32" s="11">
        <f t="shared" si="3"/>
        <v>0.16</v>
      </c>
      <c r="E32" s="11">
        <f t="shared" si="3"/>
        <v>0.12</v>
      </c>
      <c r="F32" s="11">
        <f t="shared" si="3"/>
        <v>2.76</v>
      </c>
      <c r="G32" s="11">
        <f t="shared" si="3"/>
        <v>0.52</v>
      </c>
      <c r="H32" s="11">
        <f t="shared" si="3"/>
        <v>0.76</v>
      </c>
      <c r="I32" s="11">
        <f t="shared" si="3"/>
        <v>0.04</v>
      </c>
      <c r="J32" s="11">
        <f t="shared" si="3"/>
        <v>1.1200000000000001</v>
      </c>
      <c r="K32" s="11">
        <f t="shared" si="3"/>
        <v>0</v>
      </c>
      <c r="L32" s="11">
        <f t="shared" si="3"/>
        <v>0</v>
      </c>
      <c r="M32" s="11">
        <f t="shared" si="3"/>
        <v>2.36</v>
      </c>
    </row>
    <row r="33" spans="1:13" x14ac:dyDescent="0.25">
      <c r="A33" s="9" t="str">
        <f t="shared" si="0"/>
        <v>Kelvin Pham</v>
      </c>
      <c r="B33" s="10"/>
      <c r="C33" s="11">
        <f t="shared" ref="C33:M33" si="4">IF(ISNUMBER($B6),C6/$B6," ")</f>
        <v>3.3333333333333333E-2</v>
      </c>
      <c r="D33" s="11">
        <f t="shared" si="4"/>
        <v>0.4</v>
      </c>
      <c r="E33" s="11">
        <f t="shared" si="4"/>
        <v>0.1</v>
      </c>
      <c r="F33" s="11">
        <f t="shared" si="4"/>
        <v>1.7666666666666666</v>
      </c>
      <c r="G33" s="11">
        <f t="shared" si="4"/>
        <v>0.13333333333333333</v>
      </c>
      <c r="H33" s="11">
        <f t="shared" si="4"/>
        <v>0.46666666666666667</v>
      </c>
      <c r="I33" s="11">
        <f t="shared" si="4"/>
        <v>0.26666666666666666</v>
      </c>
      <c r="J33" s="11">
        <f t="shared" si="4"/>
        <v>0.6333333333333333</v>
      </c>
      <c r="K33" s="11">
        <f t="shared" si="4"/>
        <v>0</v>
      </c>
      <c r="L33" s="11">
        <f t="shared" si="4"/>
        <v>0</v>
      </c>
      <c r="M33" s="11">
        <f t="shared" si="4"/>
        <v>1.3666666666666667</v>
      </c>
    </row>
    <row r="34" spans="1:13" x14ac:dyDescent="0.25">
      <c r="A34" s="9" t="str">
        <f t="shared" si="0"/>
        <v>Artan Cani</v>
      </c>
      <c r="B34" s="10"/>
      <c r="C34" s="11">
        <f t="shared" ref="C34:M34" si="5">IF(ISNUMBER($B7),C7/$B7," ")</f>
        <v>0.11764705882352941</v>
      </c>
      <c r="D34" s="11">
        <f t="shared" si="5"/>
        <v>0.41176470588235292</v>
      </c>
      <c r="E34" s="11">
        <f t="shared" si="5"/>
        <v>5.8823529411764705E-2</v>
      </c>
      <c r="F34" s="11">
        <f t="shared" si="5"/>
        <v>2.2941176470588234</v>
      </c>
      <c r="G34" s="11">
        <f t="shared" si="5"/>
        <v>0.52941176470588236</v>
      </c>
      <c r="H34" s="11">
        <f t="shared" si="5"/>
        <v>1.4705882352941178</v>
      </c>
      <c r="I34" s="11">
        <f t="shared" si="5"/>
        <v>0</v>
      </c>
      <c r="J34" s="11">
        <f t="shared" si="5"/>
        <v>1.588235294117647</v>
      </c>
      <c r="K34" s="11">
        <f t="shared" si="5"/>
        <v>0</v>
      </c>
      <c r="L34" s="11">
        <f t="shared" si="5"/>
        <v>0</v>
      </c>
      <c r="M34" s="11">
        <f t="shared" si="5"/>
        <v>1.5294117647058822</v>
      </c>
    </row>
    <row r="35" spans="1:13" x14ac:dyDescent="0.25">
      <c r="A35" s="9" t="str">
        <f t="shared" si="0"/>
        <v>Nathan O'Reilly</v>
      </c>
      <c r="B35" s="10"/>
      <c r="C35" s="11">
        <f t="shared" ref="C35:M35" si="6">IF(ISNUMBER($B8),C8/$B8," ")</f>
        <v>0</v>
      </c>
      <c r="D35" s="11">
        <f t="shared" si="6"/>
        <v>7.1428571428571425E-2</v>
      </c>
      <c r="E35" s="11">
        <f t="shared" si="6"/>
        <v>0</v>
      </c>
      <c r="F35" s="11">
        <f t="shared" si="6"/>
        <v>1.5</v>
      </c>
      <c r="G35" s="11">
        <f t="shared" si="6"/>
        <v>0.2857142857142857</v>
      </c>
      <c r="H35" s="11">
        <f t="shared" si="6"/>
        <v>0.5</v>
      </c>
      <c r="I35" s="11">
        <f t="shared" si="6"/>
        <v>0</v>
      </c>
      <c r="J35" s="11">
        <f t="shared" si="6"/>
        <v>0.7857142857142857</v>
      </c>
      <c r="K35" s="11">
        <f t="shared" si="6"/>
        <v>0</v>
      </c>
      <c r="L35" s="11">
        <f t="shared" si="6"/>
        <v>0</v>
      </c>
      <c r="M35" s="11">
        <f t="shared" si="6"/>
        <v>0.21428571428571427</v>
      </c>
    </row>
    <row r="36" spans="1:13" x14ac:dyDescent="0.25">
      <c r="A36" s="9" t="str">
        <f t="shared" si="0"/>
        <v>Tom Xu</v>
      </c>
      <c r="B36" s="10"/>
      <c r="C36" s="11">
        <f t="shared" ref="C36:M36" si="7">IF(ISNUMBER($B9),C9/$B9," ")</f>
        <v>1.4375</v>
      </c>
      <c r="D36" s="11">
        <f t="shared" si="7"/>
        <v>0.875</v>
      </c>
      <c r="E36" s="11">
        <f t="shared" si="7"/>
        <v>0.75</v>
      </c>
      <c r="F36" s="11">
        <f t="shared" si="7"/>
        <v>2.375</v>
      </c>
      <c r="G36" s="11">
        <f t="shared" si="7"/>
        <v>1.1875</v>
      </c>
      <c r="H36" s="11">
        <f t="shared" si="7"/>
        <v>1</v>
      </c>
      <c r="I36" s="11">
        <f t="shared" si="7"/>
        <v>0.125</v>
      </c>
      <c r="J36" s="11">
        <f t="shared" si="7"/>
        <v>1.125</v>
      </c>
      <c r="K36" s="11">
        <f t="shared" si="7"/>
        <v>0</v>
      </c>
      <c r="L36" s="11">
        <f t="shared" si="7"/>
        <v>0</v>
      </c>
      <c r="M36" s="11">
        <f t="shared" si="7"/>
        <v>6.25</v>
      </c>
    </row>
    <row r="37" spans="1:13" x14ac:dyDescent="0.25">
      <c r="A37" s="9" t="str">
        <f t="shared" si="0"/>
        <v>Young Taek You</v>
      </c>
      <c r="B37" s="10"/>
      <c r="C37" s="11">
        <f t="shared" ref="C37:M37" si="8">IF(ISNUMBER($B10),C10/$B10," ")</f>
        <v>1.3461538461538463</v>
      </c>
      <c r="D37" s="11">
        <f t="shared" si="8"/>
        <v>0</v>
      </c>
      <c r="E37" s="11">
        <f t="shared" si="8"/>
        <v>0.46153846153846156</v>
      </c>
      <c r="F37" s="11">
        <f t="shared" si="8"/>
        <v>1.8076923076923077</v>
      </c>
      <c r="G37" s="11">
        <f t="shared" si="8"/>
        <v>0.57692307692307687</v>
      </c>
      <c r="H37" s="11">
        <f t="shared" si="8"/>
        <v>1.0384615384615385</v>
      </c>
      <c r="I37" s="11">
        <f t="shared" si="8"/>
        <v>0</v>
      </c>
      <c r="J37" s="11">
        <f t="shared" si="8"/>
        <v>1.3076923076923077</v>
      </c>
      <c r="K37" s="11">
        <f t="shared" si="8"/>
        <v>0</v>
      </c>
      <c r="L37" s="11">
        <f t="shared" si="8"/>
        <v>3.8461538461538464E-2</v>
      </c>
      <c r="M37" s="11">
        <f t="shared" si="8"/>
        <v>3.1538461538461537</v>
      </c>
    </row>
    <row r="38" spans="1:13" x14ac:dyDescent="0.25">
      <c r="A38" s="9" t="str">
        <f t="shared" si="0"/>
        <v>Daniel Westerhof</v>
      </c>
      <c r="B38" s="10"/>
      <c r="C38" s="11">
        <f t="shared" ref="C38:M38" si="9">IF(ISNUMBER($B11),C11/$B11," ")</f>
        <v>0.92307692307692313</v>
      </c>
      <c r="D38" s="11">
        <f t="shared" si="9"/>
        <v>0</v>
      </c>
      <c r="E38" s="11">
        <f t="shared" si="9"/>
        <v>0.11538461538461539</v>
      </c>
      <c r="F38" s="11">
        <f t="shared" si="9"/>
        <v>6.115384615384615</v>
      </c>
      <c r="G38" s="11">
        <f t="shared" si="9"/>
        <v>0.19230769230769232</v>
      </c>
      <c r="H38" s="11">
        <f t="shared" si="9"/>
        <v>0.65384615384615385</v>
      </c>
      <c r="I38" s="11">
        <f t="shared" si="9"/>
        <v>0.76923076923076927</v>
      </c>
      <c r="J38" s="11">
        <f t="shared" si="9"/>
        <v>1.8846153846153846</v>
      </c>
      <c r="K38" s="11">
        <f t="shared" si="9"/>
        <v>0</v>
      </c>
      <c r="L38" s="11">
        <f t="shared" si="9"/>
        <v>0</v>
      </c>
      <c r="M38" s="11">
        <f t="shared" si="9"/>
        <v>1.9615384615384615</v>
      </c>
    </row>
    <row r="39" spans="1:13" x14ac:dyDescent="0.25">
      <c r="A39" s="9" t="str">
        <f t="shared" si="0"/>
        <v>Nick McClelland</v>
      </c>
      <c r="B39" s="8"/>
      <c r="C39" s="11">
        <f t="shared" ref="C39:M39" si="10">IF(ISNUMBER($B12),C12/$B12," ")</f>
        <v>0.47619047619047616</v>
      </c>
      <c r="D39" s="11">
        <f t="shared" si="10"/>
        <v>9.5238095238095233E-2</v>
      </c>
      <c r="E39" s="11">
        <f t="shared" si="10"/>
        <v>9.5238095238095233E-2</v>
      </c>
      <c r="F39" s="11">
        <f t="shared" si="10"/>
        <v>4</v>
      </c>
      <c r="G39" s="11">
        <f t="shared" si="10"/>
        <v>0.42857142857142855</v>
      </c>
      <c r="H39" s="11">
        <f t="shared" si="10"/>
        <v>0.90476190476190477</v>
      </c>
      <c r="I39" s="11">
        <f t="shared" si="10"/>
        <v>0.14285714285714285</v>
      </c>
      <c r="J39" s="11">
        <f t="shared" si="10"/>
        <v>0.90476190476190477</v>
      </c>
      <c r="K39" s="11">
        <f t="shared" si="10"/>
        <v>0</v>
      </c>
      <c r="L39" s="11">
        <f t="shared" si="10"/>
        <v>0</v>
      </c>
      <c r="M39" s="11">
        <f t="shared" si="10"/>
        <v>1.3333333333333333</v>
      </c>
    </row>
    <row r="40" spans="1:13" x14ac:dyDescent="0.25">
      <c r="A40" s="9" t="str">
        <f t="shared" si="0"/>
        <v>Corey Leathart</v>
      </c>
      <c r="B40" s="8"/>
      <c r="C40" s="11" t="e">
        <f t="shared" ref="C40:M40" si="11">IF(ISNUMBER($B13),C13/$B13," ")</f>
        <v>#DIV/0!</v>
      </c>
      <c r="D40" s="11" t="e">
        <f t="shared" si="11"/>
        <v>#DIV/0!</v>
      </c>
      <c r="E40" s="11" t="e">
        <f t="shared" si="11"/>
        <v>#DIV/0!</v>
      </c>
      <c r="F40" s="11" t="e">
        <f t="shared" si="11"/>
        <v>#DIV/0!</v>
      </c>
      <c r="G40" s="11" t="e">
        <f t="shared" si="11"/>
        <v>#DIV/0!</v>
      </c>
      <c r="H40" s="11" t="e">
        <f t="shared" si="11"/>
        <v>#DIV/0!</v>
      </c>
      <c r="I40" s="11" t="e">
        <f t="shared" si="11"/>
        <v>#DIV/0!</v>
      </c>
      <c r="J40" s="11" t="e">
        <f t="shared" si="11"/>
        <v>#DIV/0!</v>
      </c>
      <c r="K40" s="11" t="e">
        <f t="shared" si="11"/>
        <v>#DIV/0!</v>
      </c>
      <c r="L40" s="11" t="e">
        <f t="shared" si="11"/>
        <v>#DIV/0!</v>
      </c>
      <c r="M40" s="11" t="e">
        <f t="shared" si="11"/>
        <v>#DIV/0!</v>
      </c>
    </row>
    <row r="41" spans="1:13" x14ac:dyDescent="0.25">
      <c r="A41" s="9" t="str">
        <f t="shared" si="0"/>
        <v>Ben Taite</v>
      </c>
      <c r="B41" s="8"/>
      <c r="C41" s="11">
        <f t="shared" ref="C41:M41" si="12">IF(ISNUMBER($B14),C14/$B14," ")</f>
        <v>0</v>
      </c>
      <c r="D41" s="11">
        <f t="shared" si="12"/>
        <v>0</v>
      </c>
      <c r="E41" s="11">
        <f t="shared" si="12"/>
        <v>0</v>
      </c>
      <c r="F41" s="11">
        <f t="shared" si="12"/>
        <v>2</v>
      </c>
      <c r="G41" s="11">
        <f t="shared" si="12"/>
        <v>0</v>
      </c>
      <c r="H41" s="11">
        <f t="shared" si="12"/>
        <v>0</v>
      </c>
      <c r="I41" s="11">
        <f t="shared" si="12"/>
        <v>0</v>
      </c>
      <c r="J41" s="11">
        <f t="shared" si="12"/>
        <v>3</v>
      </c>
      <c r="K41" s="11">
        <f t="shared" si="12"/>
        <v>0</v>
      </c>
      <c r="L41" s="11">
        <f t="shared" si="12"/>
        <v>0</v>
      </c>
      <c r="M41" s="11">
        <f t="shared" si="12"/>
        <v>0</v>
      </c>
    </row>
    <row r="42" spans="1:13" x14ac:dyDescent="0.25">
      <c r="A42" s="9" t="str">
        <f t="shared" si="0"/>
        <v>Paul Marshall</v>
      </c>
      <c r="B42" s="8"/>
      <c r="C42" s="11">
        <f t="shared" ref="C42:M42" si="13">IF(ISNUMBER($B15),C15/$B15," ")</f>
        <v>1</v>
      </c>
      <c r="D42" s="11">
        <f t="shared" si="13"/>
        <v>0</v>
      </c>
      <c r="E42" s="11">
        <f t="shared" si="13"/>
        <v>0</v>
      </c>
      <c r="F42" s="11">
        <f t="shared" si="13"/>
        <v>8</v>
      </c>
      <c r="G42" s="11">
        <f t="shared" si="13"/>
        <v>0</v>
      </c>
      <c r="H42" s="11">
        <f t="shared" si="13"/>
        <v>2</v>
      </c>
      <c r="I42" s="11">
        <f t="shared" si="13"/>
        <v>1</v>
      </c>
      <c r="J42" s="11">
        <f t="shared" si="13"/>
        <v>2</v>
      </c>
      <c r="K42" s="11">
        <f t="shared" si="13"/>
        <v>0</v>
      </c>
      <c r="L42" s="11">
        <f t="shared" si="13"/>
        <v>0</v>
      </c>
      <c r="M42" s="11">
        <f t="shared" si="13"/>
        <v>2</v>
      </c>
    </row>
    <row r="43" spans="1:13" x14ac:dyDescent="0.25">
      <c r="A43" s="9" t="str">
        <f t="shared" si="0"/>
        <v>Trent Naden</v>
      </c>
      <c r="B43" s="17"/>
      <c r="C43" s="11">
        <f t="shared" ref="C43:M43" si="14">IF(ISNUMBER($B16),C16/$B16," ")</f>
        <v>0</v>
      </c>
      <c r="D43" s="11">
        <f t="shared" si="14"/>
        <v>0</v>
      </c>
      <c r="E43" s="11">
        <f t="shared" si="14"/>
        <v>0</v>
      </c>
      <c r="F43" s="11">
        <f t="shared" si="14"/>
        <v>6</v>
      </c>
      <c r="G43" s="11">
        <f t="shared" si="14"/>
        <v>0</v>
      </c>
      <c r="H43" s="11">
        <f t="shared" si="14"/>
        <v>2</v>
      </c>
      <c r="I43" s="11">
        <f t="shared" si="14"/>
        <v>0</v>
      </c>
      <c r="J43" s="11">
        <f t="shared" si="14"/>
        <v>2</v>
      </c>
      <c r="K43" s="11">
        <f t="shared" si="14"/>
        <v>0</v>
      </c>
      <c r="L43" s="11">
        <f t="shared" si="14"/>
        <v>0</v>
      </c>
      <c r="M43" s="11">
        <f t="shared" si="14"/>
        <v>0</v>
      </c>
    </row>
    <row r="44" spans="1:13" x14ac:dyDescent="0.25">
      <c r="A44" s="9" t="str">
        <f t="shared" si="0"/>
        <v>Andrew Wong</v>
      </c>
      <c r="B44" s="17"/>
      <c r="C44" s="11">
        <f t="shared" ref="C44:M44" si="15">IF(ISNUMBER($B17),C17/$B17," ")</f>
        <v>2</v>
      </c>
      <c r="D44" s="11">
        <f t="shared" si="15"/>
        <v>1</v>
      </c>
      <c r="E44" s="11">
        <f t="shared" si="15"/>
        <v>2</v>
      </c>
      <c r="F44" s="11">
        <f t="shared" si="15"/>
        <v>1</v>
      </c>
      <c r="G44" s="11">
        <f t="shared" si="15"/>
        <v>0</v>
      </c>
      <c r="H44" s="11">
        <f t="shared" si="15"/>
        <v>4</v>
      </c>
      <c r="I44" s="11">
        <f t="shared" si="15"/>
        <v>0</v>
      </c>
      <c r="J44" s="11">
        <f t="shared" si="15"/>
        <v>1</v>
      </c>
      <c r="K44" s="11">
        <f t="shared" si="15"/>
        <v>0</v>
      </c>
      <c r="L44" s="11">
        <f t="shared" si="15"/>
        <v>0</v>
      </c>
      <c r="M44" s="11">
        <f t="shared" si="15"/>
        <v>9</v>
      </c>
    </row>
    <row r="45" spans="1:13" x14ac:dyDescent="0.25">
      <c r="A45" s="9" t="str">
        <f t="shared" si="0"/>
        <v>Leroy Chiu</v>
      </c>
      <c r="B45" s="17"/>
      <c r="C45" s="11">
        <f t="shared" ref="C45:M45" si="16">IF(ISNUMBER($B18),C18/$B18," ")</f>
        <v>0</v>
      </c>
      <c r="D45" s="11">
        <f t="shared" si="16"/>
        <v>0</v>
      </c>
      <c r="E45" s="11">
        <f t="shared" si="16"/>
        <v>0</v>
      </c>
      <c r="F45" s="11">
        <f t="shared" si="16"/>
        <v>3</v>
      </c>
      <c r="G45" s="11">
        <f t="shared" si="16"/>
        <v>2</v>
      </c>
      <c r="H45" s="11">
        <f t="shared" si="16"/>
        <v>2</v>
      </c>
      <c r="I45" s="11">
        <f t="shared" si="16"/>
        <v>0</v>
      </c>
      <c r="J45" s="11">
        <f t="shared" si="16"/>
        <v>3</v>
      </c>
      <c r="K45" s="11">
        <f t="shared" si="16"/>
        <v>0</v>
      </c>
      <c r="L45" s="11">
        <f t="shared" si="16"/>
        <v>0</v>
      </c>
      <c r="M45" s="11">
        <f t="shared" si="16"/>
        <v>0</v>
      </c>
    </row>
    <row r="46" spans="1:13" x14ac:dyDescent="0.25">
      <c r="A46" s="9" t="str">
        <f t="shared" si="0"/>
        <v>Jade Benedictos</v>
      </c>
      <c r="B46" s="17"/>
      <c r="C46" s="11">
        <f t="shared" ref="C46:M46" si="17">IF(ISNUMBER($B19),C19/$B19," ")</f>
        <v>2.1111111111111112</v>
      </c>
      <c r="D46" s="11">
        <f t="shared" si="17"/>
        <v>0</v>
      </c>
      <c r="E46" s="11">
        <f t="shared" si="17"/>
        <v>0.1111111111111111</v>
      </c>
      <c r="F46" s="11">
        <f t="shared" si="17"/>
        <v>8.6666666666666661</v>
      </c>
      <c r="G46" s="11">
        <f t="shared" si="17"/>
        <v>0.55555555555555558</v>
      </c>
      <c r="H46" s="11">
        <f t="shared" si="17"/>
        <v>2.2222222222222223</v>
      </c>
      <c r="I46" s="11">
        <f t="shared" si="17"/>
        <v>0.44444444444444442</v>
      </c>
      <c r="J46" s="11">
        <f t="shared" si="17"/>
        <v>0.66666666666666663</v>
      </c>
      <c r="K46" s="11">
        <f t="shared" si="17"/>
        <v>0</v>
      </c>
      <c r="L46" s="11">
        <f t="shared" si="17"/>
        <v>0</v>
      </c>
      <c r="M46" s="11">
        <f t="shared" si="17"/>
        <v>4.333333333333333</v>
      </c>
    </row>
    <row r="47" spans="1:13" x14ac:dyDescent="0.25">
      <c r="A47" s="9" t="str">
        <f t="shared" si="0"/>
        <v>Tony Zhang</v>
      </c>
      <c r="B47" s="17"/>
      <c r="C47" s="11">
        <f t="shared" ref="C47:M47" si="18">IF(ISNUMBER($B20),C20/$B20," ")</f>
        <v>1.3333333333333333</v>
      </c>
      <c r="D47" s="11">
        <f t="shared" si="18"/>
        <v>0.66666666666666663</v>
      </c>
      <c r="E47" s="11">
        <f t="shared" si="18"/>
        <v>1</v>
      </c>
      <c r="F47" s="11">
        <f t="shared" si="18"/>
        <v>5</v>
      </c>
      <c r="G47" s="11">
        <f t="shared" si="18"/>
        <v>1</v>
      </c>
      <c r="H47" s="11">
        <f t="shared" si="18"/>
        <v>1.3333333333333333</v>
      </c>
      <c r="I47" s="11">
        <f t="shared" si="18"/>
        <v>0.33333333333333331</v>
      </c>
      <c r="J47" s="11">
        <f t="shared" si="18"/>
        <v>1.3333333333333333</v>
      </c>
      <c r="K47" s="11">
        <f t="shared" si="18"/>
        <v>0</v>
      </c>
      <c r="L47" s="11">
        <f t="shared" si="18"/>
        <v>0</v>
      </c>
      <c r="M47" s="11">
        <f t="shared" si="18"/>
        <v>5.666666666666667</v>
      </c>
    </row>
    <row r="48" spans="1:13" x14ac:dyDescent="0.25">
      <c r="A48" s="9" t="str">
        <f t="shared" si="0"/>
        <v>Josh Pogson</v>
      </c>
      <c r="B48" s="17"/>
      <c r="C48" s="11">
        <f t="shared" ref="C48:M48" si="19">IF(ISNUMBER($B21),C21/$B21," ")</f>
        <v>3.6666666666666665</v>
      </c>
      <c r="D48" s="11">
        <f t="shared" si="19"/>
        <v>0</v>
      </c>
      <c r="E48" s="11">
        <f t="shared" si="19"/>
        <v>1.6666666666666667</v>
      </c>
      <c r="F48" s="11">
        <f t="shared" si="19"/>
        <v>2.6666666666666665</v>
      </c>
      <c r="G48" s="11">
        <f t="shared" si="19"/>
        <v>1.3333333333333333</v>
      </c>
      <c r="H48" s="11">
        <f t="shared" si="19"/>
        <v>2.3333333333333335</v>
      </c>
      <c r="I48" s="11">
        <f t="shared" si="19"/>
        <v>0</v>
      </c>
      <c r="J48" s="11">
        <f t="shared" si="19"/>
        <v>2</v>
      </c>
      <c r="K48" s="11">
        <f t="shared" si="19"/>
        <v>0</v>
      </c>
      <c r="L48" s="11">
        <f t="shared" si="19"/>
        <v>0</v>
      </c>
      <c r="M48" s="11">
        <f t="shared" si="19"/>
        <v>9</v>
      </c>
    </row>
    <row r="49" spans="1:13" x14ac:dyDescent="0.25">
      <c r="A49" s="9" t="str">
        <f t="shared" si="0"/>
        <v>Jack Germein</v>
      </c>
      <c r="B49" s="17"/>
      <c r="C49" s="11">
        <f t="shared" ref="C49:M49" si="20">IF(ISNUMBER($B22),C22/$B22," ")</f>
        <v>0.125</v>
      </c>
      <c r="D49" s="11">
        <f t="shared" si="20"/>
        <v>0</v>
      </c>
      <c r="E49" s="11">
        <f t="shared" si="20"/>
        <v>0</v>
      </c>
      <c r="F49" s="11">
        <f t="shared" si="20"/>
        <v>5.125</v>
      </c>
      <c r="G49" s="11">
        <f t="shared" si="20"/>
        <v>0.5</v>
      </c>
      <c r="H49" s="11">
        <f t="shared" si="20"/>
        <v>0.875</v>
      </c>
      <c r="I49" s="11">
        <f t="shared" si="20"/>
        <v>0.125</v>
      </c>
      <c r="J49" s="11">
        <f t="shared" si="20"/>
        <v>0.5</v>
      </c>
      <c r="K49" s="11">
        <f t="shared" si="20"/>
        <v>0</v>
      </c>
      <c r="L49" s="11">
        <f t="shared" si="20"/>
        <v>0</v>
      </c>
      <c r="M49" s="11">
        <f t="shared" si="20"/>
        <v>0.25</v>
      </c>
    </row>
    <row r="50" spans="1:13" x14ac:dyDescent="0.25">
      <c r="A50" s="9" t="str">
        <f t="shared" ref="A50:A52" si="21">IF(A23=""," ",A23)</f>
        <v>Aljo Basilio</v>
      </c>
      <c r="B50" s="17"/>
      <c r="C50" s="11">
        <f t="shared" ref="C50:M50" si="22">IF(ISNUMBER($B23),C23/$B23," ")</f>
        <v>2</v>
      </c>
      <c r="D50" s="11">
        <f t="shared" si="22"/>
        <v>0</v>
      </c>
      <c r="E50" s="11">
        <f t="shared" si="22"/>
        <v>1</v>
      </c>
      <c r="F50" s="11">
        <f t="shared" si="22"/>
        <v>2</v>
      </c>
      <c r="G50" s="11">
        <f t="shared" si="22"/>
        <v>2</v>
      </c>
      <c r="H50" s="11">
        <f t="shared" si="22"/>
        <v>0</v>
      </c>
      <c r="I50" s="11">
        <f t="shared" si="22"/>
        <v>0</v>
      </c>
      <c r="J50" s="11">
        <f t="shared" si="22"/>
        <v>0</v>
      </c>
      <c r="K50" s="11">
        <f t="shared" si="22"/>
        <v>0</v>
      </c>
      <c r="L50" s="11">
        <f t="shared" si="22"/>
        <v>0</v>
      </c>
      <c r="M50" s="11">
        <f t="shared" si="22"/>
        <v>5</v>
      </c>
    </row>
    <row r="51" spans="1:13" x14ac:dyDescent="0.25">
      <c r="A51" s="9" t="str">
        <f t="shared" si="21"/>
        <v>Tim Sunderland</v>
      </c>
      <c r="B51" s="17"/>
      <c r="C51" s="11">
        <f t="shared" ref="C51:M51" si="23">IF(ISNUMBER($B24),C24/$B24," ")</f>
        <v>0.5</v>
      </c>
      <c r="D51" s="11">
        <f t="shared" si="23"/>
        <v>0</v>
      </c>
      <c r="E51" s="11">
        <f t="shared" si="23"/>
        <v>0.5</v>
      </c>
      <c r="F51" s="11">
        <f t="shared" si="23"/>
        <v>6</v>
      </c>
      <c r="G51" s="11">
        <f t="shared" si="23"/>
        <v>0.5</v>
      </c>
      <c r="H51" s="11">
        <f t="shared" si="23"/>
        <v>0</v>
      </c>
      <c r="I51" s="11">
        <f t="shared" si="23"/>
        <v>0</v>
      </c>
      <c r="J51" s="11">
        <f t="shared" si="23"/>
        <v>1</v>
      </c>
      <c r="K51" s="11">
        <f t="shared" si="23"/>
        <v>0</v>
      </c>
      <c r="L51" s="11">
        <f t="shared" si="23"/>
        <v>0</v>
      </c>
      <c r="M51" s="11">
        <f t="shared" si="23"/>
        <v>1.5</v>
      </c>
    </row>
    <row r="52" spans="1:13" x14ac:dyDescent="0.25">
      <c r="A52" s="9" t="str">
        <f t="shared" si="21"/>
        <v xml:space="preserve"> </v>
      </c>
      <c r="B52" s="17"/>
      <c r="C52" s="11" t="str">
        <f t="shared" ref="C52:M52" si="24">IF(ISNUMBER($B25),C25/$B25," ")</f>
        <v xml:space="preserve"> </v>
      </c>
      <c r="D52" s="11" t="str">
        <f t="shared" si="24"/>
        <v xml:space="preserve"> </v>
      </c>
      <c r="E52" s="11" t="str">
        <f t="shared" si="24"/>
        <v xml:space="preserve"> </v>
      </c>
      <c r="F52" s="11" t="str">
        <f t="shared" si="24"/>
        <v xml:space="preserve"> </v>
      </c>
      <c r="G52" s="11" t="str">
        <f t="shared" si="24"/>
        <v xml:space="preserve"> </v>
      </c>
      <c r="H52" s="11" t="str">
        <f t="shared" si="24"/>
        <v xml:space="preserve"> </v>
      </c>
      <c r="I52" s="11" t="str">
        <f t="shared" si="24"/>
        <v xml:space="preserve"> </v>
      </c>
      <c r="J52" s="11" t="str">
        <f t="shared" si="24"/>
        <v xml:space="preserve"> </v>
      </c>
      <c r="K52" s="11" t="str">
        <f t="shared" si="24"/>
        <v xml:space="preserve"> </v>
      </c>
      <c r="L52" s="11" t="str">
        <f t="shared" si="24"/>
        <v xml:space="preserve"> </v>
      </c>
      <c r="M52" s="11" t="str">
        <f t="shared" si="24"/>
        <v xml:space="preserve"> </v>
      </c>
    </row>
  </sheetData>
  <mergeCells count="3">
    <mergeCell ref="A27:O27"/>
    <mergeCell ref="A1:O1"/>
    <mergeCell ref="A28:M28"/>
  </mergeCells>
  <conditionalFormatting sqref="A3:A12">
    <cfRule type="expression" dxfId="5" priority="5">
      <formula>O3&gt;11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6"/>
  <sheetViews>
    <sheetView workbookViewId="0">
      <selection activeCell="A3" sqref="A3:M18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3" t="s">
        <v>60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72</v>
      </c>
      <c r="O2" s="17" t="s">
        <v>73</v>
      </c>
    </row>
    <row r="3" spans="1:16" x14ac:dyDescent="0.25">
      <c r="A3" s="9" t="s">
        <v>61</v>
      </c>
      <c r="B3" s="10">
        <v>25</v>
      </c>
      <c r="C3" s="10">
        <v>44</v>
      </c>
      <c r="D3" s="10">
        <v>22</v>
      </c>
      <c r="E3" s="10">
        <v>9</v>
      </c>
      <c r="F3" s="10">
        <v>148</v>
      </c>
      <c r="G3" s="10">
        <v>63</v>
      </c>
      <c r="H3" s="10">
        <v>37</v>
      </c>
      <c r="I3" s="10">
        <v>1</v>
      </c>
      <c r="J3" s="10">
        <v>17</v>
      </c>
      <c r="K3" s="10"/>
      <c r="L3" s="10">
        <v>1</v>
      </c>
      <c r="M3" s="10">
        <v>163</v>
      </c>
      <c r="N3" s="10">
        <f>(VLOOKUP(A3,Games!$A$2:$D$150,3,FALSE))</f>
        <v>0</v>
      </c>
      <c r="O3" s="10">
        <f>VLOOKUP(A3,Games!$A$2:$D$150,4,FALSE)</f>
        <v>25</v>
      </c>
    </row>
    <row r="4" spans="1:16" x14ac:dyDescent="0.25">
      <c r="A4" s="9" t="s">
        <v>130</v>
      </c>
      <c r="B4" s="10">
        <v>1</v>
      </c>
      <c r="C4" s="10">
        <v>1</v>
      </c>
      <c r="D4" s="10"/>
      <c r="E4" s="10"/>
      <c r="F4" s="10">
        <v>5</v>
      </c>
      <c r="G4" s="10"/>
      <c r="H4" s="10"/>
      <c r="I4" s="10"/>
      <c r="J4" s="10">
        <v>1</v>
      </c>
      <c r="K4" s="10"/>
      <c r="L4" s="10"/>
      <c r="M4" s="10">
        <v>2</v>
      </c>
      <c r="N4" s="10">
        <f>(VLOOKUP(A4,Games!$A$2:$D$150,3,FALSE))</f>
        <v>0</v>
      </c>
      <c r="O4" s="10">
        <f>VLOOKUP(A4,Games!$A$2:$D$150,4,FALSE)</f>
        <v>1</v>
      </c>
    </row>
    <row r="5" spans="1:16" x14ac:dyDescent="0.25">
      <c r="A5" s="9" t="s">
        <v>99</v>
      </c>
      <c r="B5" s="10">
        <v>20</v>
      </c>
      <c r="C5" s="10">
        <v>28</v>
      </c>
      <c r="D5" s="10">
        <v>1</v>
      </c>
      <c r="E5" s="10">
        <v>13</v>
      </c>
      <c r="F5" s="10">
        <v>96</v>
      </c>
      <c r="G5" s="10">
        <v>14</v>
      </c>
      <c r="H5" s="10">
        <v>19</v>
      </c>
      <c r="I5" s="10">
        <v>2</v>
      </c>
      <c r="J5" s="10">
        <v>23</v>
      </c>
      <c r="K5" s="10"/>
      <c r="L5" s="10"/>
      <c r="M5" s="10">
        <v>72</v>
      </c>
      <c r="N5" s="10">
        <f>(VLOOKUP(A5,Games!$A$2:$D$150,3,FALSE))</f>
        <v>0</v>
      </c>
      <c r="O5" s="10">
        <f>VLOOKUP(A5,Games!$A$2:$D$150,4,FALSE)</f>
        <v>20</v>
      </c>
    </row>
    <row r="6" spans="1:16" x14ac:dyDescent="0.25">
      <c r="A6" s="9" t="s">
        <v>62</v>
      </c>
      <c r="B6" s="10">
        <v>27</v>
      </c>
      <c r="C6" s="10">
        <v>40</v>
      </c>
      <c r="D6" s="10">
        <v>6</v>
      </c>
      <c r="E6" s="10">
        <v>11</v>
      </c>
      <c r="F6" s="10">
        <v>164</v>
      </c>
      <c r="G6" s="10">
        <v>26</v>
      </c>
      <c r="H6" s="10">
        <v>27</v>
      </c>
      <c r="I6" s="10">
        <v>8</v>
      </c>
      <c r="J6" s="10">
        <v>57</v>
      </c>
      <c r="K6" s="10"/>
      <c r="L6" s="10">
        <v>1</v>
      </c>
      <c r="M6" s="10">
        <v>109</v>
      </c>
      <c r="N6" s="10">
        <f>(VLOOKUP(A6,Games!$A$2:$D$150,3,FALSE))</f>
        <v>0</v>
      </c>
      <c r="O6" s="10">
        <f>VLOOKUP(A6,Games!$A$2:$D$150,4,FALSE)</f>
        <v>27</v>
      </c>
    </row>
    <row r="7" spans="1:16" x14ac:dyDescent="0.25">
      <c r="A7" s="9" t="s">
        <v>63</v>
      </c>
      <c r="B7" s="10">
        <v>20</v>
      </c>
      <c r="C7" s="10">
        <v>9</v>
      </c>
      <c r="D7" s="10"/>
      <c r="E7" s="10"/>
      <c r="F7" s="10">
        <v>77</v>
      </c>
      <c r="G7" s="10">
        <v>10</v>
      </c>
      <c r="H7" s="10">
        <v>7</v>
      </c>
      <c r="I7" s="10">
        <v>10</v>
      </c>
      <c r="J7" s="10">
        <v>20</v>
      </c>
      <c r="K7" s="10"/>
      <c r="L7" s="10"/>
      <c r="M7" s="10">
        <v>18</v>
      </c>
      <c r="N7" s="10">
        <f>(VLOOKUP(A7,Games!$A$2:$D$150,3,FALSE))</f>
        <v>1</v>
      </c>
      <c r="O7" s="10">
        <f>VLOOKUP(A7,Games!$A$2:$D$150,4,FALSE)</f>
        <v>21</v>
      </c>
    </row>
    <row r="8" spans="1:16" x14ac:dyDescent="0.25">
      <c r="A8" s="9" t="s">
        <v>64</v>
      </c>
      <c r="B8" s="10">
        <v>24</v>
      </c>
      <c r="C8" s="10">
        <v>11</v>
      </c>
      <c r="D8" s="10">
        <v>5</v>
      </c>
      <c r="E8" s="10">
        <v>5</v>
      </c>
      <c r="F8" s="10">
        <v>23</v>
      </c>
      <c r="G8" s="10">
        <v>12</v>
      </c>
      <c r="H8" s="10">
        <v>36</v>
      </c>
      <c r="I8" s="10"/>
      <c r="J8" s="10">
        <v>46</v>
      </c>
      <c r="K8" s="10"/>
      <c r="L8" s="10"/>
      <c r="M8" s="10">
        <v>42</v>
      </c>
      <c r="N8" s="10">
        <f>(VLOOKUP(A8,Games!$A$2:$D$150,3,FALSE))</f>
        <v>0</v>
      </c>
      <c r="O8" s="10">
        <f>VLOOKUP(A8,Games!$A$2:$D$150,4,FALSE)</f>
        <v>24</v>
      </c>
    </row>
    <row r="9" spans="1:16" x14ac:dyDescent="0.25">
      <c r="A9" s="9" t="s">
        <v>65</v>
      </c>
      <c r="B9" s="10">
        <v>22</v>
      </c>
      <c r="C9" s="10">
        <v>14</v>
      </c>
      <c r="D9" s="10">
        <v>19</v>
      </c>
      <c r="E9" s="10">
        <v>5</v>
      </c>
      <c r="F9" s="10">
        <v>67</v>
      </c>
      <c r="G9" s="10">
        <v>21</v>
      </c>
      <c r="H9" s="10">
        <v>25</v>
      </c>
      <c r="I9" s="10">
        <v>3</v>
      </c>
      <c r="J9" s="10">
        <v>28</v>
      </c>
      <c r="K9" s="10"/>
      <c r="L9" s="10"/>
      <c r="M9" s="10">
        <v>90</v>
      </c>
      <c r="N9" s="10">
        <f>(VLOOKUP(A9,Games!$A$2:$D$150,3,FALSE))</f>
        <v>0</v>
      </c>
      <c r="O9" s="10">
        <f>VLOOKUP(A9,Games!$A$2:$D$150,4,FALSE)</f>
        <v>22</v>
      </c>
    </row>
    <row r="10" spans="1:16" x14ac:dyDescent="0.25">
      <c r="A10" s="9" t="s">
        <v>74</v>
      </c>
      <c r="B10" s="10">
        <v>23</v>
      </c>
      <c r="C10" s="10">
        <v>44</v>
      </c>
      <c r="D10" s="10">
        <v>12</v>
      </c>
      <c r="E10" s="10">
        <v>18</v>
      </c>
      <c r="F10" s="10">
        <v>51</v>
      </c>
      <c r="G10" s="10">
        <v>30</v>
      </c>
      <c r="H10" s="10">
        <v>26</v>
      </c>
      <c r="I10" s="10">
        <v>7</v>
      </c>
      <c r="J10" s="10">
        <v>11</v>
      </c>
      <c r="K10" s="10"/>
      <c r="L10" s="10"/>
      <c r="M10" s="10">
        <v>142</v>
      </c>
      <c r="N10" s="10">
        <f>(VLOOKUP(A10,Games!$A$2:$D$150,3,FALSE))</f>
        <v>1</v>
      </c>
      <c r="O10" s="10">
        <f>VLOOKUP(A10,Games!$A$2:$D$150,4,FALSE)</f>
        <v>24</v>
      </c>
    </row>
    <row r="11" spans="1:16" x14ac:dyDescent="0.25">
      <c r="A11" s="9" t="s">
        <v>66</v>
      </c>
      <c r="B11" s="10">
        <v>21</v>
      </c>
      <c r="C11" s="10">
        <v>49</v>
      </c>
      <c r="D11" s="10"/>
      <c r="E11" s="10">
        <v>34</v>
      </c>
      <c r="F11" s="10">
        <v>139</v>
      </c>
      <c r="G11" s="10">
        <v>27</v>
      </c>
      <c r="H11" s="10">
        <v>23</v>
      </c>
      <c r="I11" s="10">
        <v>1</v>
      </c>
      <c r="J11" s="10">
        <v>55</v>
      </c>
      <c r="K11" s="10"/>
      <c r="L11" s="10">
        <v>1</v>
      </c>
      <c r="M11" s="10">
        <v>132</v>
      </c>
      <c r="N11" s="10">
        <f>(VLOOKUP(A11,Games!$A$2:$D$150,3,FALSE))</f>
        <v>0</v>
      </c>
      <c r="O11" s="10">
        <f>VLOOKUP(A11,Games!$A$2:$D$150,4,FALSE)</f>
        <v>21</v>
      </c>
    </row>
    <row r="12" spans="1:16" x14ac:dyDescent="0.25">
      <c r="A12" s="9" t="s">
        <v>67</v>
      </c>
      <c r="B12" s="8">
        <v>26</v>
      </c>
      <c r="C12" s="8">
        <v>18</v>
      </c>
      <c r="D12" s="8"/>
      <c r="E12" s="8">
        <v>2</v>
      </c>
      <c r="F12" s="8">
        <v>34</v>
      </c>
      <c r="G12" s="8">
        <v>26</v>
      </c>
      <c r="H12" s="8">
        <v>17</v>
      </c>
      <c r="I12" s="8">
        <v>1</v>
      </c>
      <c r="J12" s="8">
        <v>27</v>
      </c>
      <c r="K12" s="8"/>
      <c r="L12" s="8"/>
      <c r="M12" s="8">
        <v>38</v>
      </c>
      <c r="N12" s="10">
        <f>(VLOOKUP(A12,Games!$A$2:$D$150,3,FALSE))</f>
        <v>0</v>
      </c>
      <c r="O12" s="10">
        <f>VLOOKUP(A12,Games!$A$2:$D$150,4,FALSE)</f>
        <v>26</v>
      </c>
    </row>
    <row r="13" spans="1:16" x14ac:dyDescent="0.25">
      <c r="A13" s="9" t="s">
        <v>75</v>
      </c>
      <c r="B13" s="8">
        <v>10</v>
      </c>
      <c r="C13" s="8">
        <v>31</v>
      </c>
      <c r="D13" s="8">
        <v>1</v>
      </c>
      <c r="E13" s="8">
        <v>5</v>
      </c>
      <c r="F13" s="8">
        <v>99</v>
      </c>
      <c r="G13" s="8">
        <v>5</v>
      </c>
      <c r="H13" s="8">
        <v>12</v>
      </c>
      <c r="I13" s="8">
        <v>5</v>
      </c>
      <c r="J13" s="8">
        <v>26</v>
      </c>
      <c r="K13" s="8"/>
      <c r="L13" s="8"/>
      <c r="M13" s="8">
        <v>70</v>
      </c>
      <c r="N13" s="10">
        <f>(VLOOKUP(A13,Games!$A$2:$D$150,3,FALSE))</f>
        <v>0</v>
      </c>
      <c r="O13" s="10">
        <f>VLOOKUP(A13,Games!$A$2:$D$150,4,FALSE)</f>
        <v>10</v>
      </c>
    </row>
    <row r="14" spans="1:16" x14ac:dyDescent="0.25">
      <c r="A14" s="9" t="s">
        <v>127</v>
      </c>
      <c r="B14" s="8">
        <v>5</v>
      </c>
      <c r="C14" s="8">
        <v>14</v>
      </c>
      <c r="D14" s="8">
        <v>2</v>
      </c>
      <c r="E14" s="8">
        <v>2</v>
      </c>
      <c r="F14" s="8">
        <v>33</v>
      </c>
      <c r="G14" s="8">
        <v>3</v>
      </c>
      <c r="H14" s="8">
        <v>7</v>
      </c>
      <c r="I14" s="8">
        <v>1</v>
      </c>
      <c r="J14" s="8">
        <v>2</v>
      </c>
      <c r="K14" s="8"/>
      <c r="L14" s="8"/>
      <c r="M14" s="8">
        <v>36</v>
      </c>
      <c r="N14" s="10">
        <f>(VLOOKUP(A14,Games!$A$2:$D$150,3,FALSE))</f>
        <v>0</v>
      </c>
      <c r="O14" s="10">
        <f>VLOOKUP(A14,Games!$A$2:$D$150,4,FALSE)</f>
        <v>5</v>
      </c>
    </row>
    <row r="15" spans="1:16" x14ac:dyDescent="0.25">
      <c r="A15" s="9" t="s">
        <v>128</v>
      </c>
      <c r="B15" s="17">
        <v>2</v>
      </c>
      <c r="C15" s="17">
        <v>2</v>
      </c>
      <c r="D15" s="17">
        <v>1</v>
      </c>
      <c r="E15" s="17"/>
      <c r="F15" s="17">
        <v>3</v>
      </c>
      <c r="G15" s="17">
        <v>3</v>
      </c>
      <c r="H15" s="17">
        <v>2</v>
      </c>
      <c r="I15" s="17"/>
      <c r="J15" s="17">
        <v>4</v>
      </c>
      <c r="K15" s="17"/>
      <c r="L15" s="17"/>
      <c r="M15" s="17">
        <v>7</v>
      </c>
      <c r="N15" s="10">
        <f>(VLOOKUP(A15,Games!$A$2:$D$150,3,FALSE))</f>
        <v>0</v>
      </c>
      <c r="O15" s="10">
        <f>VLOOKUP(A15,Games!$A$2:$D$150,4,FALSE)</f>
        <v>2</v>
      </c>
    </row>
    <row r="16" spans="1:16" x14ac:dyDescent="0.25">
      <c r="A16" s="9" t="s">
        <v>131</v>
      </c>
      <c r="B16" s="17">
        <v>1</v>
      </c>
      <c r="C16" s="17"/>
      <c r="D16" s="17"/>
      <c r="E16" s="17"/>
      <c r="F16" s="17">
        <v>4</v>
      </c>
      <c r="G16" s="17">
        <v>1</v>
      </c>
      <c r="H16" s="17">
        <v>2</v>
      </c>
      <c r="I16" s="17"/>
      <c r="J16" s="17">
        <v>1</v>
      </c>
      <c r="K16" s="17"/>
      <c r="L16" s="17"/>
      <c r="M16" s="17">
        <v>0</v>
      </c>
      <c r="N16" s="10">
        <f>(VLOOKUP(A16,Games!$A$2:$D$150,3,FALSE))</f>
        <v>0</v>
      </c>
      <c r="O16" s="10">
        <f>VLOOKUP(A16,Games!$A$2:$D$150,4,FALSE)</f>
        <v>1</v>
      </c>
    </row>
    <row r="17" spans="1:15" x14ac:dyDescent="0.25">
      <c r="A17" s="9" t="s">
        <v>136</v>
      </c>
      <c r="B17" s="17">
        <v>2</v>
      </c>
      <c r="C17" s="17">
        <v>1</v>
      </c>
      <c r="D17" s="17"/>
      <c r="E17" s="17"/>
      <c r="F17" s="17">
        <v>12</v>
      </c>
      <c r="G17" s="17">
        <v>1</v>
      </c>
      <c r="H17" s="17">
        <v>2</v>
      </c>
      <c r="I17" s="17"/>
      <c r="J17" s="17"/>
      <c r="K17" s="17"/>
      <c r="L17" s="17"/>
      <c r="M17" s="17">
        <v>2</v>
      </c>
      <c r="N17" s="10">
        <f>(VLOOKUP(A17,Games!$A$2:$D$150,3,FALSE))</f>
        <v>0</v>
      </c>
      <c r="O17" s="10">
        <f>VLOOKUP(A17,Games!$A$2:$D$150,4,FALSE)</f>
        <v>2</v>
      </c>
    </row>
    <row r="18" spans="1:15" x14ac:dyDescent="0.25">
      <c r="A18" s="9" t="s">
        <v>152</v>
      </c>
      <c r="B18" s="17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v>10</v>
      </c>
      <c r="N18" s="10"/>
      <c r="O18" s="10"/>
    </row>
    <row r="19" spans="1:15" x14ac:dyDescent="0.2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5" x14ac:dyDescent="0.25">
      <c r="A20" s="42" t="s">
        <v>60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5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5" x14ac:dyDescent="0.25">
      <c r="A22" s="9" t="str">
        <f>IF(A3=""," ",A3)</f>
        <v>Aaron Baguley</v>
      </c>
      <c r="B22" s="10"/>
      <c r="C22" s="11">
        <f t="shared" ref="C22:M22" si="0">IF(ISNUMBER($B3),C3/$B3," ")</f>
        <v>1.76</v>
      </c>
      <c r="D22" s="11">
        <f t="shared" si="0"/>
        <v>0.88</v>
      </c>
      <c r="E22" s="11">
        <f t="shared" si="0"/>
        <v>0.36</v>
      </c>
      <c r="F22" s="11">
        <f t="shared" si="0"/>
        <v>5.92</v>
      </c>
      <c r="G22" s="11">
        <f t="shared" si="0"/>
        <v>2.52</v>
      </c>
      <c r="H22" s="11">
        <f t="shared" si="0"/>
        <v>1.48</v>
      </c>
      <c r="I22" s="11">
        <f t="shared" si="0"/>
        <v>0.04</v>
      </c>
      <c r="J22" s="11">
        <f t="shared" si="0"/>
        <v>0.68</v>
      </c>
      <c r="K22" s="11">
        <f t="shared" si="0"/>
        <v>0</v>
      </c>
      <c r="L22" s="11">
        <f t="shared" si="0"/>
        <v>0.04</v>
      </c>
      <c r="M22" s="11">
        <f t="shared" si="0"/>
        <v>6.52</v>
      </c>
    </row>
    <row r="23" spans="1:15" x14ac:dyDescent="0.25">
      <c r="A23" s="9" t="str">
        <f t="shared" ref="A23:A36" si="1">IF(A4=""," ",A4)</f>
        <v>Alan Graham</v>
      </c>
      <c r="B23" s="10"/>
      <c r="C23" s="11">
        <f t="shared" ref="C23:M23" si="2">IF(ISNUMBER($B4),C4/$B4," ")</f>
        <v>1</v>
      </c>
      <c r="D23" s="11">
        <f t="shared" si="2"/>
        <v>0</v>
      </c>
      <c r="E23" s="11">
        <f t="shared" si="2"/>
        <v>0</v>
      </c>
      <c r="F23" s="11">
        <f t="shared" si="2"/>
        <v>5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1</v>
      </c>
      <c r="K23" s="11">
        <f t="shared" si="2"/>
        <v>0</v>
      </c>
      <c r="L23" s="11">
        <f t="shared" si="2"/>
        <v>0</v>
      </c>
      <c r="M23" s="11">
        <f t="shared" si="2"/>
        <v>2</v>
      </c>
    </row>
    <row r="24" spans="1:15" x14ac:dyDescent="0.25">
      <c r="A24" s="9" t="str">
        <f t="shared" si="1"/>
        <v>Anthony Brown</v>
      </c>
      <c r="B24" s="10"/>
      <c r="C24" s="11">
        <f t="shared" ref="C24:M24" si="3">IF(ISNUMBER($B5),C5/$B5," ")</f>
        <v>1.4</v>
      </c>
      <c r="D24" s="11">
        <f t="shared" si="3"/>
        <v>0.05</v>
      </c>
      <c r="E24" s="11">
        <f t="shared" si="3"/>
        <v>0.65</v>
      </c>
      <c r="F24" s="11">
        <f t="shared" si="3"/>
        <v>4.8</v>
      </c>
      <c r="G24" s="11">
        <f t="shared" si="3"/>
        <v>0.7</v>
      </c>
      <c r="H24" s="11">
        <f t="shared" si="3"/>
        <v>0.95</v>
      </c>
      <c r="I24" s="11">
        <f t="shared" si="3"/>
        <v>0.1</v>
      </c>
      <c r="J24" s="11">
        <f t="shared" si="3"/>
        <v>1.1499999999999999</v>
      </c>
      <c r="K24" s="11">
        <f t="shared" si="3"/>
        <v>0</v>
      </c>
      <c r="L24" s="11">
        <f t="shared" si="3"/>
        <v>0</v>
      </c>
      <c r="M24" s="11">
        <f t="shared" si="3"/>
        <v>3.6</v>
      </c>
    </row>
    <row r="25" spans="1:15" x14ac:dyDescent="0.25">
      <c r="A25" s="9" t="str">
        <f t="shared" si="1"/>
        <v>Brian Christensen</v>
      </c>
      <c r="B25" s="10"/>
      <c r="C25" s="11">
        <f t="shared" ref="C25:M25" si="4">IF(ISNUMBER($B6),C6/$B6," ")</f>
        <v>1.4814814814814814</v>
      </c>
      <c r="D25" s="11">
        <f t="shared" si="4"/>
        <v>0.22222222222222221</v>
      </c>
      <c r="E25" s="11">
        <f t="shared" si="4"/>
        <v>0.40740740740740738</v>
      </c>
      <c r="F25" s="11">
        <f t="shared" si="4"/>
        <v>6.0740740740740744</v>
      </c>
      <c r="G25" s="11">
        <f t="shared" si="4"/>
        <v>0.96296296296296291</v>
      </c>
      <c r="H25" s="11">
        <f t="shared" si="4"/>
        <v>1</v>
      </c>
      <c r="I25" s="11">
        <f t="shared" si="4"/>
        <v>0.29629629629629628</v>
      </c>
      <c r="J25" s="11">
        <f t="shared" si="4"/>
        <v>2.1111111111111112</v>
      </c>
      <c r="K25" s="11">
        <f t="shared" si="4"/>
        <v>0</v>
      </c>
      <c r="L25" s="11">
        <f t="shared" si="4"/>
        <v>3.7037037037037035E-2</v>
      </c>
      <c r="M25" s="11">
        <f t="shared" si="4"/>
        <v>4.0370370370370372</v>
      </c>
    </row>
    <row r="26" spans="1:15" x14ac:dyDescent="0.25">
      <c r="A26" s="9" t="str">
        <f t="shared" si="1"/>
        <v>Gabriel Morosi</v>
      </c>
      <c r="B26" s="10"/>
      <c r="C26" s="11">
        <f t="shared" ref="C26:M26" si="5">IF(ISNUMBER($B7),C7/$B7," ")</f>
        <v>0.45</v>
      </c>
      <c r="D26" s="11">
        <f t="shared" si="5"/>
        <v>0</v>
      </c>
      <c r="E26" s="11">
        <f t="shared" si="5"/>
        <v>0</v>
      </c>
      <c r="F26" s="11">
        <f t="shared" si="5"/>
        <v>3.85</v>
      </c>
      <c r="G26" s="11">
        <f t="shared" si="5"/>
        <v>0.5</v>
      </c>
      <c r="H26" s="11">
        <f t="shared" si="5"/>
        <v>0.35</v>
      </c>
      <c r="I26" s="11">
        <f t="shared" si="5"/>
        <v>0.5</v>
      </c>
      <c r="J26" s="11">
        <f t="shared" si="5"/>
        <v>1</v>
      </c>
      <c r="K26" s="11">
        <f t="shared" si="5"/>
        <v>0</v>
      </c>
      <c r="L26" s="11">
        <f t="shared" si="5"/>
        <v>0</v>
      </c>
      <c r="M26" s="11">
        <f t="shared" si="5"/>
        <v>0.9</v>
      </c>
    </row>
    <row r="27" spans="1:15" x14ac:dyDescent="0.25">
      <c r="A27" s="9" t="str">
        <f t="shared" si="1"/>
        <v>Greg Boschman</v>
      </c>
      <c r="B27" s="10"/>
      <c r="C27" s="11">
        <f t="shared" ref="C27:M27" si="6">IF(ISNUMBER($B8),C8/$B8," ")</f>
        <v>0.45833333333333331</v>
      </c>
      <c r="D27" s="11">
        <f t="shared" si="6"/>
        <v>0.20833333333333334</v>
      </c>
      <c r="E27" s="11">
        <f t="shared" si="6"/>
        <v>0.20833333333333334</v>
      </c>
      <c r="F27" s="11">
        <f t="shared" si="6"/>
        <v>0.95833333333333337</v>
      </c>
      <c r="G27" s="11">
        <f t="shared" si="6"/>
        <v>0.5</v>
      </c>
      <c r="H27" s="11">
        <f t="shared" si="6"/>
        <v>1.5</v>
      </c>
      <c r="I27" s="11">
        <f t="shared" si="6"/>
        <v>0</v>
      </c>
      <c r="J27" s="11">
        <f t="shared" si="6"/>
        <v>1.9166666666666667</v>
      </c>
      <c r="K27" s="11">
        <f t="shared" si="6"/>
        <v>0</v>
      </c>
      <c r="L27" s="11">
        <f t="shared" si="6"/>
        <v>0</v>
      </c>
      <c r="M27" s="11">
        <f t="shared" si="6"/>
        <v>1.75</v>
      </c>
    </row>
    <row r="28" spans="1:15" x14ac:dyDescent="0.25">
      <c r="A28" s="9" t="str">
        <f t="shared" si="1"/>
        <v>Leigh Morgan</v>
      </c>
      <c r="B28" s="10"/>
      <c r="C28" s="11">
        <f t="shared" ref="C28:M28" si="7">IF(ISNUMBER($B9),C9/$B9," ")</f>
        <v>0.63636363636363635</v>
      </c>
      <c r="D28" s="11">
        <f t="shared" si="7"/>
        <v>0.86363636363636365</v>
      </c>
      <c r="E28" s="11">
        <f t="shared" si="7"/>
        <v>0.22727272727272727</v>
      </c>
      <c r="F28" s="11">
        <f t="shared" si="7"/>
        <v>3.0454545454545454</v>
      </c>
      <c r="G28" s="11">
        <f t="shared" si="7"/>
        <v>0.95454545454545459</v>
      </c>
      <c r="H28" s="11">
        <f t="shared" si="7"/>
        <v>1.1363636363636365</v>
      </c>
      <c r="I28" s="11">
        <f t="shared" si="7"/>
        <v>0.13636363636363635</v>
      </c>
      <c r="J28" s="11">
        <f t="shared" si="7"/>
        <v>1.2727272727272727</v>
      </c>
      <c r="K28" s="11">
        <f t="shared" si="7"/>
        <v>0</v>
      </c>
      <c r="L28" s="11">
        <f t="shared" si="7"/>
        <v>0</v>
      </c>
      <c r="M28" s="11">
        <f t="shared" si="7"/>
        <v>4.0909090909090908</v>
      </c>
    </row>
    <row r="29" spans="1:15" x14ac:dyDescent="0.25">
      <c r="A29" s="9" t="str">
        <f t="shared" si="1"/>
        <v>Matt Ward</v>
      </c>
      <c r="B29" s="10"/>
      <c r="C29" s="11">
        <f t="shared" ref="C29:M29" si="8">IF(ISNUMBER($B10),C10/$B10," ")</f>
        <v>1.9130434782608696</v>
      </c>
      <c r="D29" s="11">
        <f t="shared" si="8"/>
        <v>0.52173913043478259</v>
      </c>
      <c r="E29" s="11">
        <f t="shared" si="8"/>
        <v>0.78260869565217395</v>
      </c>
      <c r="F29" s="11">
        <f t="shared" si="8"/>
        <v>2.2173913043478262</v>
      </c>
      <c r="G29" s="11">
        <f t="shared" si="8"/>
        <v>1.3043478260869565</v>
      </c>
      <c r="H29" s="11">
        <f t="shared" si="8"/>
        <v>1.1304347826086956</v>
      </c>
      <c r="I29" s="11">
        <f t="shared" si="8"/>
        <v>0.30434782608695654</v>
      </c>
      <c r="J29" s="11">
        <f t="shared" si="8"/>
        <v>0.47826086956521741</v>
      </c>
      <c r="K29" s="11">
        <f t="shared" si="8"/>
        <v>0</v>
      </c>
      <c r="L29" s="11">
        <f t="shared" si="8"/>
        <v>0</v>
      </c>
      <c r="M29" s="11">
        <f t="shared" si="8"/>
        <v>6.1739130434782608</v>
      </c>
    </row>
    <row r="30" spans="1:15" x14ac:dyDescent="0.25">
      <c r="A30" s="9" t="str">
        <f t="shared" si="1"/>
        <v>Sam Dutton</v>
      </c>
      <c r="B30" s="10"/>
      <c r="C30" s="11">
        <f t="shared" ref="C30:M30" si="9">IF(ISNUMBER($B11),C11/$B11," ")</f>
        <v>2.3333333333333335</v>
      </c>
      <c r="D30" s="11">
        <f t="shared" si="9"/>
        <v>0</v>
      </c>
      <c r="E30" s="11">
        <f t="shared" si="9"/>
        <v>1.6190476190476191</v>
      </c>
      <c r="F30" s="11">
        <f t="shared" si="9"/>
        <v>6.6190476190476186</v>
      </c>
      <c r="G30" s="11">
        <f t="shared" si="9"/>
        <v>1.2857142857142858</v>
      </c>
      <c r="H30" s="11">
        <f t="shared" si="9"/>
        <v>1.0952380952380953</v>
      </c>
      <c r="I30" s="11">
        <f t="shared" si="9"/>
        <v>4.7619047619047616E-2</v>
      </c>
      <c r="J30" s="11">
        <f t="shared" si="9"/>
        <v>2.6190476190476191</v>
      </c>
      <c r="K30" s="11">
        <f t="shared" si="9"/>
        <v>0</v>
      </c>
      <c r="L30" s="11">
        <f t="shared" si="9"/>
        <v>4.7619047619047616E-2</v>
      </c>
      <c r="M30" s="11">
        <f t="shared" si="9"/>
        <v>6.2857142857142856</v>
      </c>
    </row>
    <row r="31" spans="1:15" x14ac:dyDescent="0.25">
      <c r="A31" s="9" t="str">
        <f t="shared" si="1"/>
        <v>Scott Snelson</v>
      </c>
      <c r="B31" s="8"/>
      <c r="C31" s="11">
        <f t="shared" ref="C31:M31" si="10">IF(ISNUMBER($B12),C12/$B12," ")</f>
        <v>0.69230769230769229</v>
      </c>
      <c r="D31" s="11">
        <f t="shared" si="10"/>
        <v>0</v>
      </c>
      <c r="E31" s="11">
        <f t="shared" si="10"/>
        <v>7.6923076923076927E-2</v>
      </c>
      <c r="F31" s="11">
        <f t="shared" si="10"/>
        <v>1.3076923076923077</v>
      </c>
      <c r="G31" s="11">
        <f t="shared" si="10"/>
        <v>1</v>
      </c>
      <c r="H31" s="11">
        <f t="shared" si="10"/>
        <v>0.65384615384615385</v>
      </c>
      <c r="I31" s="11">
        <f t="shared" si="10"/>
        <v>3.8461538461538464E-2</v>
      </c>
      <c r="J31" s="11">
        <f t="shared" si="10"/>
        <v>1.0384615384615385</v>
      </c>
      <c r="K31" s="11">
        <f t="shared" si="10"/>
        <v>0</v>
      </c>
      <c r="L31" s="11">
        <f t="shared" si="10"/>
        <v>0</v>
      </c>
      <c r="M31" s="11">
        <f t="shared" si="10"/>
        <v>1.4615384615384615</v>
      </c>
    </row>
    <row r="32" spans="1:15" x14ac:dyDescent="0.25">
      <c r="A32" s="9" t="str">
        <f t="shared" si="1"/>
        <v>Curtis Lasarevic</v>
      </c>
      <c r="B32" s="8"/>
      <c r="C32" s="11">
        <f t="shared" ref="C32:M32" si="11">IF(ISNUMBER($B13),C13/$B13," ")</f>
        <v>3.1</v>
      </c>
      <c r="D32" s="11">
        <f t="shared" si="11"/>
        <v>0.1</v>
      </c>
      <c r="E32" s="11">
        <f t="shared" si="11"/>
        <v>0.5</v>
      </c>
      <c r="F32" s="11">
        <f t="shared" si="11"/>
        <v>9.9</v>
      </c>
      <c r="G32" s="11">
        <f t="shared" si="11"/>
        <v>0.5</v>
      </c>
      <c r="H32" s="11">
        <f t="shared" si="11"/>
        <v>1.2</v>
      </c>
      <c r="I32" s="11">
        <f t="shared" si="11"/>
        <v>0.5</v>
      </c>
      <c r="J32" s="11">
        <f t="shared" si="11"/>
        <v>2.6</v>
      </c>
      <c r="K32" s="11">
        <f t="shared" si="11"/>
        <v>0</v>
      </c>
      <c r="L32" s="11">
        <f t="shared" si="11"/>
        <v>0</v>
      </c>
      <c r="M32" s="11">
        <f t="shared" si="11"/>
        <v>7</v>
      </c>
    </row>
    <row r="33" spans="1:13" x14ac:dyDescent="0.25">
      <c r="A33" s="9" t="str">
        <f t="shared" si="1"/>
        <v>Tom Cole</v>
      </c>
      <c r="B33" s="8"/>
      <c r="C33" s="11">
        <f t="shared" ref="C33:M33" si="12">IF(ISNUMBER($B14),C14/$B14," ")</f>
        <v>2.8</v>
      </c>
      <c r="D33" s="11">
        <f t="shared" si="12"/>
        <v>0.4</v>
      </c>
      <c r="E33" s="11">
        <f t="shared" si="12"/>
        <v>0.4</v>
      </c>
      <c r="F33" s="11">
        <f t="shared" si="12"/>
        <v>6.6</v>
      </c>
      <c r="G33" s="11">
        <f t="shared" si="12"/>
        <v>0.6</v>
      </c>
      <c r="H33" s="11">
        <f t="shared" si="12"/>
        <v>1.4</v>
      </c>
      <c r="I33" s="11">
        <f t="shared" si="12"/>
        <v>0.2</v>
      </c>
      <c r="J33" s="11">
        <f t="shared" si="12"/>
        <v>0.4</v>
      </c>
      <c r="K33" s="11">
        <f t="shared" si="12"/>
        <v>0</v>
      </c>
      <c r="L33" s="11">
        <f t="shared" si="12"/>
        <v>0</v>
      </c>
      <c r="M33" s="11">
        <f t="shared" si="12"/>
        <v>7.2</v>
      </c>
    </row>
    <row r="34" spans="1:13" x14ac:dyDescent="0.25">
      <c r="A34" s="9" t="str">
        <f t="shared" si="1"/>
        <v>Sam Guymer</v>
      </c>
      <c r="B34" s="8"/>
      <c r="C34" s="11">
        <f t="shared" ref="C34:M36" si="13">IF(ISNUMBER($B15),C15/$B15," ")</f>
        <v>1</v>
      </c>
      <c r="D34" s="11">
        <f t="shared" si="13"/>
        <v>0.5</v>
      </c>
      <c r="E34" s="11">
        <f t="shared" si="13"/>
        <v>0</v>
      </c>
      <c r="F34" s="11">
        <f t="shared" si="13"/>
        <v>1.5</v>
      </c>
      <c r="G34" s="11">
        <f t="shared" si="13"/>
        <v>1.5</v>
      </c>
      <c r="H34" s="11">
        <f t="shared" si="13"/>
        <v>1</v>
      </c>
      <c r="I34" s="11">
        <f t="shared" si="13"/>
        <v>0</v>
      </c>
      <c r="J34" s="11">
        <f t="shared" si="13"/>
        <v>2</v>
      </c>
      <c r="K34" s="11">
        <f t="shared" si="13"/>
        <v>0</v>
      </c>
      <c r="L34" s="11">
        <f t="shared" si="13"/>
        <v>0</v>
      </c>
      <c r="M34" s="11">
        <f t="shared" si="13"/>
        <v>3.5</v>
      </c>
    </row>
    <row r="35" spans="1:13" x14ac:dyDescent="0.25">
      <c r="A35" s="9" t="str">
        <f t="shared" si="1"/>
        <v>Antoni Di Placido</v>
      </c>
      <c r="B35" s="17"/>
      <c r="C35" s="11">
        <f t="shared" si="13"/>
        <v>0</v>
      </c>
      <c r="D35" s="11">
        <f t="shared" si="13"/>
        <v>0</v>
      </c>
      <c r="E35" s="11">
        <f t="shared" si="13"/>
        <v>0</v>
      </c>
      <c r="F35" s="11">
        <f t="shared" si="13"/>
        <v>4</v>
      </c>
      <c r="G35" s="11">
        <f t="shared" si="13"/>
        <v>1</v>
      </c>
      <c r="H35" s="11">
        <f t="shared" si="13"/>
        <v>2</v>
      </c>
      <c r="I35" s="11">
        <f t="shared" si="13"/>
        <v>0</v>
      </c>
      <c r="J35" s="11">
        <f t="shared" si="13"/>
        <v>1</v>
      </c>
      <c r="K35" s="11">
        <f t="shared" si="13"/>
        <v>0</v>
      </c>
      <c r="L35" s="11">
        <f t="shared" si="13"/>
        <v>0</v>
      </c>
      <c r="M35" s="11">
        <f t="shared" si="13"/>
        <v>0</v>
      </c>
    </row>
    <row r="36" spans="1:13" x14ac:dyDescent="0.25">
      <c r="A36" s="9" t="str">
        <f t="shared" si="1"/>
        <v>David Blanchfield</v>
      </c>
      <c r="B36" s="17"/>
      <c r="C36" s="11">
        <f t="shared" si="13"/>
        <v>0.5</v>
      </c>
      <c r="D36" s="11">
        <f t="shared" si="13"/>
        <v>0</v>
      </c>
      <c r="E36" s="11">
        <f t="shared" si="13"/>
        <v>0</v>
      </c>
      <c r="F36" s="11">
        <f t="shared" si="13"/>
        <v>6</v>
      </c>
      <c r="G36" s="11">
        <f t="shared" si="13"/>
        <v>0.5</v>
      </c>
      <c r="H36" s="11">
        <f t="shared" si="13"/>
        <v>1</v>
      </c>
      <c r="I36" s="11">
        <f t="shared" si="13"/>
        <v>0</v>
      </c>
      <c r="J36" s="11">
        <f t="shared" si="13"/>
        <v>0</v>
      </c>
      <c r="K36" s="11">
        <f t="shared" si="13"/>
        <v>0</v>
      </c>
      <c r="L36" s="11">
        <f t="shared" si="13"/>
        <v>0</v>
      </c>
      <c r="M36" s="11">
        <f t="shared" si="13"/>
        <v>1</v>
      </c>
    </row>
  </sheetData>
  <mergeCells count="3">
    <mergeCell ref="A1:O1"/>
    <mergeCell ref="A19:M19"/>
    <mergeCell ref="A20:M20"/>
  </mergeCells>
  <conditionalFormatting sqref="A3:A11">
    <cfRule type="expression" dxfId="4" priority="12">
      <formula>O3&gt;11</formula>
    </cfRule>
  </conditionalFormatting>
  <conditionalFormatting sqref="A12:A17">
    <cfRule type="expression" dxfId="3" priority="2">
      <formula>O12&gt;11</formula>
    </cfRule>
  </conditionalFormatting>
  <conditionalFormatting sqref="A18">
    <cfRule type="expression" dxfId="2" priority="1">
      <formula>O18&gt;11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35"/>
  <sheetViews>
    <sheetView workbookViewId="0">
      <selection activeCell="C17" sqref="C17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5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3" t="s">
        <v>79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72</v>
      </c>
      <c r="O2" s="17" t="s">
        <v>73</v>
      </c>
    </row>
    <row r="3" spans="1:16" x14ac:dyDescent="0.25">
      <c r="A3" s="9" t="s">
        <v>76</v>
      </c>
      <c r="B3" s="10">
        <v>27</v>
      </c>
      <c r="C3" s="10">
        <v>5</v>
      </c>
      <c r="D3" s="10">
        <v>53</v>
      </c>
      <c r="E3" s="10">
        <v>8</v>
      </c>
      <c r="F3" s="10">
        <v>259</v>
      </c>
      <c r="G3" s="10">
        <v>69</v>
      </c>
      <c r="H3" s="10">
        <v>26</v>
      </c>
      <c r="I3" s="10">
        <v>28</v>
      </c>
      <c r="J3" s="10">
        <v>33</v>
      </c>
      <c r="K3" s="10"/>
      <c r="L3" s="10">
        <v>1</v>
      </c>
      <c r="M3" s="10">
        <v>177</v>
      </c>
      <c r="N3" s="10">
        <f>(VLOOKUP(A3,Games!$A$2:$D$150,3,FALSE))</f>
        <v>1</v>
      </c>
      <c r="O3" s="10">
        <f>VLOOKUP(A3,Games!$A$2:$D$150,4,FALSE)</f>
        <v>28</v>
      </c>
    </row>
    <row r="4" spans="1:16" x14ac:dyDescent="0.25">
      <c r="A4" s="9" t="s">
        <v>33</v>
      </c>
      <c r="B4" s="10">
        <v>26</v>
      </c>
      <c r="C4" s="10">
        <v>34</v>
      </c>
      <c r="D4" s="10">
        <v>3</v>
      </c>
      <c r="E4" s="10">
        <v>14</v>
      </c>
      <c r="F4" s="10">
        <v>41</v>
      </c>
      <c r="G4" s="10">
        <v>21</v>
      </c>
      <c r="H4" s="10">
        <v>31</v>
      </c>
      <c r="I4" s="10">
        <v>1</v>
      </c>
      <c r="J4" s="10">
        <v>23</v>
      </c>
      <c r="K4" s="10"/>
      <c r="L4" s="10"/>
      <c r="M4" s="10">
        <v>91</v>
      </c>
      <c r="N4" s="10">
        <f>(VLOOKUP(A4,Games!$A$2:$D$150,3,FALSE))</f>
        <v>0</v>
      </c>
      <c r="O4" s="10">
        <f>VLOOKUP(A4,Games!$A$2:$D$150,4,FALSE)</f>
        <v>26</v>
      </c>
    </row>
    <row r="5" spans="1:16" x14ac:dyDescent="0.25">
      <c r="A5" s="9" t="s">
        <v>143</v>
      </c>
      <c r="B5" s="10">
        <v>2</v>
      </c>
      <c r="C5" s="10">
        <v>11</v>
      </c>
      <c r="D5" s="10"/>
      <c r="E5" s="10">
        <v>2</v>
      </c>
      <c r="F5" s="10">
        <v>26</v>
      </c>
      <c r="G5" s="10">
        <v>3</v>
      </c>
      <c r="H5" s="10"/>
      <c r="I5" s="10">
        <v>1</v>
      </c>
      <c r="J5" s="10">
        <v>8</v>
      </c>
      <c r="K5" s="10">
        <v>1</v>
      </c>
      <c r="L5" s="10"/>
      <c r="M5" s="10">
        <v>24</v>
      </c>
      <c r="N5" s="10">
        <f>(VLOOKUP(A5,Games!$A$2:$D$150,3,FALSE))</f>
        <v>0</v>
      </c>
      <c r="O5" s="10">
        <f>VLOOKUP(A5,Games!$A$2:$D$150,4,FALSE)</f>
        <v>2</v>
      </c>
    </row>
    <row r="6" spans="1:16" x14ac:dyDescent="0.25">
      <c r="A6" s="9" t="s">
        <v>77</v>
      </c>
      <c r="B6" s="10">
        <v>28</v>
      </c>
      <c r="C6" s="10">
        <v>90</v>
      </c>
      <c r="D6" s="10"/>
      <c r="E6" s="10">
        <v>41</v>
      </c>
      <c r="F6" s="10">
        <v>154</v>
      </c>
      <c r="G6" s="10">
        <v>53</v>
      </c>
      <c r="H6" s="10">
        <v>76</v>
      </c>
      <c r="I6" s="10">
        <v>5</v>
      </c>
      <c r="J6" s="10">
        <v>41</v>
      </c>
      <c r="K6" s="10"/>
      <c r="L6" s="10"/>
      <c r="M6" s="10">
        <v>221</v>
      </c>
      <c r="N6" s="10">
        <f>(VLOOKUP(A6,Games!$A$2:$D$150,3,FALSE))</f>
        <v>0</v>
      </c>
      <c r="O6" s="10">
        <f>VLOOKUP(A6,Games!$A$2:$D$150,4,FALSE)</f>
        <v>28</v>
      </c>
    </row>
    <row r="7" spans="1:16" x14ac:dyDescent="0.25">
      <c r="A7" s="9" t="s">
        <v>34</v>
      </c>
      <c r="B7" s="10">
        <v>26</v>
      </c>
      <c r="C7" s="10">
        <v>12</v>
      </c>
      <c r="D7" s="10">
        <v>2</v>
      </c>
      <c r="E7" s="10">
        <v>3</v>
      </c>
      <c r="F7" s="10">
        <v>53</v>
      </c>
      <c r="G7" s="10">
        <v>86</v>
      </c>
      <c r="H7" s="10">
        <v>50</v>
      </c>
      <c r="I7" s="10">
        <v>3</v>
      </c>
      <c r="J7" s="10">
        <v>30</v>
      </c>
      <c r="K7" s="10"/>
      <c r="L7" s="10">
        <v>1</v>
      </c>
      <c r="M7" s="10">
        <v>33</v>
      </c>
      <c r="N7" s="10">
        <f>(VLOOKUP(A7,Games!$A$2:$D$150,3,FALSE))</f>
        <v>1</v>
      </c>
      <c r="O7" s="10">
        <f>VLOOKUP(A7,Games!$A$2:$D$150,4,FALSE)</f>
        <v>27</v>
      </c>
    </row>
    <row r="8" spans="1:16" x14ac:dyDescent="0.25">
      <c r="A8" s="9" t="s">
        <v>35</v>
      </c>
      <c r="B8" s="10">
        <v>29</v>
      </c>
      <c r="C8" s="10">
        <v>95</v>
      </c>
      <c r="D8" s="10">
        <v>3</v>
      </c>
      <c r="E8" s="10">
        <v>44</v>
      </c>
      <c r="F8" s="10">
        <v>368</v>
      </c>
      <c r="G8" s="10">
        <v>41</v>
      </c>
      <c r="H8" s="10">
        <v>28</v>
      </c>
      <c r="I8" s="10">
        <v>27</v>
      </c>
      <c r="J8" s="10">
        <v>44</v>
      </c>
      <c r="K8" s="10"/>
      <c r="L8" s="10"/>
      <c r="M8" s="10">
        <v>243</v>
      </c>
      <c r="N8" s="10">
        <f>(VLOOKUP(A8,Games!$A$2:$D$150,3,FALSE))</f>
        <v>0</v>
      </c>
      <c r="O8" s="10">
        <f>VLOOKUP(A8,Games!$A$2:$D$150,4,FALSE)</f>
        <v>29</v>
      </c>
    </row>
    <row r="9" spans="1:16" x14ac:dyDescent="0.25">
      <c r="A9" s="9" t="s">
        <v>36</v>
      </c>
      <c r="B9" s="10">
        <v>29</v>
      </c>
      <c r="C9" s="10">
        <v>41</v>
      </c>
      <c r="D9" s="10"/>
      <c r="E9" s="10">
        <v>3</v>
      </c>
      <c r="F9" s="10">
        <v>123</v>
      </c>
      <c r="G9" s="10">
        <v>26</v>
      </c>
      <c r="H9" s="10">
        <v>24</v>
      </c>
      <c r="I9" s="10">
        <v>2</v>
      </c>
      <c r="J9" s="10">
        <v>14</v>
      </c>
      <c r="K9" s="10"/>
      <c r="L9" s="10"/>
      <c r="M9" s="10">
        <v>85</v>
      </c>
      <c r="N9" s="10">
        <f>(VLOOKUP(A9,Games!$A$2:$D$150,3,FALSE))</f>
        <v>0</v>
      </c>
      <c r="O9" s="10">
        <f>VLOOKUP(A9,Games!$A$2:$D$150,4,FALSE)</f>
        <v>29</v>
      </c>
    </row>
    <row r="10" spans="1:16" x14ac:dyDescent="0.25">
      <c r="A10" s="9" t="s">
        <v>133</v>
      </c>
      <c r="B10" s="10">
        <v>5</v>
      </c>
      <c r="C10" s="10">
        <v>12</v>
      </c>
      <c r="D10" s="10">
        <v>4</v>
      </c>
      <c r="E10" s="10">
        <v>1</v>
      </c>
      <c r="F10" s="10">
        <v>29</v>
      </c>
      <c r="G10" s="10">
        <v>7</v>
      </c>
      <c r="H10" s="10">
        <v>9</v>
      </c>
      <c r="I10" s="10">
        <v>1</v>
      </c>
      <c r="J10" s="10">
        <v>2</v>
      </c>
      <c r="K10" s="10"/>
      <c r="L10" s="10"/>
      <c r="M10" s="10">
        <v>37</v>
      </c>
      <c r="N10" s="10">
        <f>(VLOOKUP(A10,Games!$A$2:$D$150,3,FALSE))</f>
        <v>0</v>
      </c>
      <c r="O10" s="10">
        <f>VLOOKUP(A10,Games!$A$2:$D$150,4,FALSE)</f>
        <v>5</v>
      </c>
    </row>
    <row r="11" spans="1:16" x14ac:dyDescent="0.25">
      <c r="A11" s="9" t="s">
        <v>43</v>
      </c>
      <c r="B11" s="10">
        <v>21</v>
      </c>
      <c r="C11" s="10">
        <v>25</v>
      </c>
      <c r="D11" s="10">
        <v>1</v>
      </c>
      <c r="E11" s="10">
        <v>14</v>
      </c>
      <c r="F11" s="10">
        <v>94</v>
      </c>
      <c r="G11" s="10">
        <v>33</v>
      </c>
      <c r="H11" s="10">
        <v>20</v>
      </c>
      <c r="I11" s="10">
        <v>6</v>
      </c>
      <c r="J11" s="10">
        <v>18</v>
      </c>
      <c r="K11" s="10"/>
      <c r="L11" s="10"/>
      <c r="M11" s="10">
        <v>67</v>
      </c>
      <c r="N11" s="10">
        <f>(VLOOKUP(A11,Games!$A$2:$D$150,3,FALSE))</f>
        <v>0</v>
      </c>
      <c r="O11" s="10">
        <f>VLOOKUP(A11,Games!$A$2:$D$150,4,FALSE)</f>
        <v>21</v>
      </c>
    </row>
    <row r="12" spans="1:16" x14ac:dyDescent="0.25">
      <c r="A12" s="9" t="s">
        <v>145</v>
      </c>
      <c r="B12" s="8">
        <v>30</v>
      </c>
      <c r="C12" s="8">
        <v>45</v>
      </c>
      <c r="D12" s="8">
        <v>8</v>
      </c>
      <c r="E12" s="8">
        <v>22</v>
      </c>
      <c r="F12" s="8">
        <v>82</v>
      </c>
      <c r="G12" s="8">
        <v>30</v>
      </c>
      <c r="H12" s="8">
        <v>39</v>
      </c>
      <c r="I12" s="8">
        <v>4</v>
      </c>
      <c r="J12" s="8">
        <v>43</v>
      </c>
      <c r="K12" s="8"/>
      <c r="L12" s="8"/>
      <c r="M12" s="8">
        <v>136</v>
      </c>
      <c r="N12" s="10">
        <f>(VLOOKUP(A12,Games!$A$2:$D$150,3,FALSE))</f>
        <v>0</v>
      </c>
      <c r="O12" s="10">
        <f>VLOOKUP(A12,Games!$A$2:$D$150,4,FALSE)</f>
        <v>30</v>
      </c>
    </row>
    <row r="13" spans="1:16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</row>
    <row r="14" spans="1:16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</row>
    <row r="15" spans="1:16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</row>
    <row r="17" spans="1:13" x14ac:dyDescent="0.25">
      <c r="G17" s="24"/>
      <c r="H17" s="24"/>
      <c r="I17" s="24"/>
      <c r="J17" s="24"/>
      <c r="K17" s="24"/>
      <c r="L17" s="24"/>
      <c r="M17" s="24"/>
    </row>
    <row r="19" spans="1:13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45" t="s">
        <v>79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Alex Burnett</v>
      </c>
      <c r="B22" s="10"/>
      <c r="C22" s="11">
        <f t="shared" ref="C22:M22" si="0">IF(ISNUMBER($B3),C3/$B3," ")</f>
        <v>0.18518518518518517</v>
      </c>
      <c r="D22" s="11">
        <f t="shared" si="0"/>
        <v>1.962962962962963</v>
      </c>
      <c r="E22" s="11">
        <f t="shared" si="0"/>
        <v>0.29629629629629628</v>
      </c>
      <c r="F22" s="11">
        <f t="shared" si="0"/>
        <v>9.5925925925925934</v>
      </c>
      <c r="G22" s="11">
        <f t="shared" si="0"/>
        <v>2.5555555555555554</v>
      </c>
      <c r="H22" s="11">
        <f t="shared" si="0"/>
        <v>0.96296296296296291</v>
      </c>
      <c r="I22" s="11">
        <f t="shared" si="0"/>
        <v>1.037037037037037</v>
      </c>
      <c r="J22" s="11">
        <f t="shared" si="0"/>
        <v>1.2222222222222223</v>
      </c>
      <c r="K22" s="11">
        <f t="shared" si="0"/>
        <v>0</v>
      </c>
      <c r="L22" s="11">
        <f t="shared" si="0"/>
        <v>3.7037037037037035E-2</v>
      </c>
      <c r="M22" s="11">
        <f t="shared" si="0"/>
        <v>6.5555555555555554</v>
      </c>
    </row>
    <row r="23" spans="1:13" x14ac:dyDescent="0.25">
      <c r="A23" s="9" t="str">
        <f t="shared" ref="A23:A35" si="1">IF(A4=""," ",A4)</f>
        <v>Dobol Dizon</v>
      </c>
      <c r="B23" s="10"/>
      <c r="C23" s="11">
        <f t="shared" ref="C23:M23" si="2">IF(ISNUMBER($B4),C4/$B4," ")</f>
        <v>1.3076923076923077</v>
      </c>
      <c r="D23" s="11">
        <f t="shared" si="2"/>
        <v>0.11538461538461539</v>
      </c>
      <c r="E23" s="11">
        <f t="shared" si="2"/>
        <v>0.53846153846153844</v>
      </c>
      <c r="F23" s="11">
        <f t="shared" si="2"/>
        <v>1.5769230769230769</v>
      </c>
      <c r="G23" s="11">
        <f t="shared" si="2"/>
        <v>0.80769230769230771</v>
      </c>
      <c r="H23" s="11">
        <f t="shared" si="2"/>
        <v>1.1923076923076923</v>
      </c>
      <c r="I23" s="11">
        <f t="shared" si="2"/>
        <v>3.8461538461538464E-2</v>
      </c>
      <c r="J23" s="11">
        <f t="shared" si="2"/>
        <v>0.88461538461538458</v>
      </c>
      <c r="K23" s="11">
        <f t="shared" si="2"/>
        <v>0</v>
      </c>
      <c r="L23" s="11">
        <f t="shared" si="2"/>
        <v>0</v>
      </c>
      <c r="M23" s="11">
        <f t="shared" si="2"/>
        <v>3.5</v>
      </c>
    </row>
    <row r="24" spans="1:13" x14ac:dyDescent="0.25">
      <c r="A24" s="9" t="str">
        <f t="shared" si="1"/>
        <v>Oscar Pfohl</v>
      </c>
      <c r="B24" s="10"/>
      <c r="C24" s="11">
        <f t="shared" ref="C24:M24" si="3">IF(ISNUMBER($B5),C5/$B5," ")</f>
        <v>5.5</v>
      </c>
      <c r="D24" s="11">
        <f t="shared" si="3"/>
        <v>0</v>
      </c>
      <c r="E24" s="11">
        <f t="shared" si="3"/>
        <v>1</v>
      </c>
      <c r="F24" s="11">
        <f t="shared" si="3"/>
        <v>13</v>
      </c>
      <c r="G24" s="11">
        <f t="shared" si="3"/>
        <v>1.5</v>
      </c>
      <c r="H24" s="11">
        <f t="shared" si="3"/>
        <v>0</v>
      </c>
      <c r="I24" s="11">
        <f t="shared" si="3"/>
        <v>0.5</v>
      </c>
      <c r="J24" s="11">
        <f t="shared" si="3"/>
        <v>4</v>
      </c>
      <c r="K24" s="11">
        <f t="shared" si="3"/>
        <v>0.5</v>
      </c>
      <c r="L24" s="11">
        <f t="shared" si="3"/>
        <v>0</v>
      </c>
      <c r="M24" s="11">
        <f t="shared" si="3"/>
        <v>12</v>
      </c>
    </row>
    <row r="25" spans="1:13" x14ac:dyDescent="0.25">
      <c r="A25" s="9" t="str">
        <f t="shared" si="1"/>
        <v>Scott Culpitt</v>
      </c>
      <c r="B25" s="10"/>
      <c r="C25" s="11">
        <f t="shared" ref="C25:M25" si="4">IF(ISNUMBER($B6),C6/$B6," ")</f>
        <v>3.2142857142857144</v>
      </c>
      <c r="D25" s="11">
        <f t="shared" si="4"/>
        <v>0</v>
      </c>
      <c r="E25" s="11">
        <f t="shared" si="4"/>
        <v>1.4642857142857142</v>
      </c>
      <c r="F25" s="11">
        <f t="shared" si="4"/>
        <v>5.5</v>
      </c>
      <c r="G25" s="11">
        <f t="shared" si="4"/>
        <v>1.8928571428571428</v>
      </c>
      <c r="H25" s="11">
        <f t="shared" si="4"/>
        <v>2.7142857142857144</v>
      </c>
      <c r="I25" s="11">
        <f t="shared" si="4"/>
        <v>0.17857142857142858</v>
      </c>
      <c r="J25" s="11">
        <f t="shared" si="4"/>
        <v>1.4642857142857142</v>
      </c>
      <c r="K25" s="11">
        <f t="shared" si="4"/>
        <v>0</v>
      </c>
      <c r="L25" s="11">
        <f t="shared" si="4"/>
        <v>0</v>
      </c>
      <c r="M25" s="11">
        <f t="shared" si="4"/>
        <v>7.8928571428571432</v>
      </c>
    </row>
    <row r="26" spans="1:13" x14ac:dyDescent="0.25">
      <c r="A26" s="9" t="str">
        <f t="shared" si="1"/>
        <v>Stuart Faunt</v>
      </c>
      <c r="B26" s="10"/>
      <c r="C26" s="11">
        <f t="shared" ref="C26:M26" si="5">IF(ISNUMBER($B7),C7/$B7," ")</f>
        <v>0.46153846153846156</v>
      </c>
      <c r="D26" s="11">
        <f t="shared" si="5"/>
        <v>7.6923076923076927E-2</v>
      </c>
      <c r="E26" s="11">
        <f t="shared" si="5"/>
        <v>0.11538461538461539</v>
      </c>
      <c r="F26" s="11">
        <f t="shared" si="5"/>
        <v>2.0384615384615383</v>
      </c>
      <c r="G26" s="11">
        <f t="shared" si="5"/>
        <v>3.3076923076923075</v>
      </c>
      <c r="H26" s="11">
        <f t="shared" si="5"/>
        <v>1.9230769230769231</v>
      </c>
      <c r="I26" s="11">
        <f t="shared" si="5"/>
        <v>0.11538461538461539</v>
      </c>
      <c r="J26" s="11">
        <f t="shared" si="5"/>
        <v>1.1538461538461537</v>
      </c>
      <c r="K26" s="11">
        <f t="shared" si="5"/>
        <v>0</v>
      </c>
      <c r="L26" s="11">
        <f t="shared" si="5"/>
        <v>3.8461538461538464E-2</v>
      </c>
      <c r="M26" s="11">
        <f t="shared" si="5"/>
        <v>1.2692307692307692</v>
      </c>
    </row>
    <row r="27" spans="1:13" x14ac:dyDescent="0.25">
      <c r="A27" s="9" t="str">
        <f t="shared" si="1"/>
        <v>Tim Zuber</v>
      </c>
      <c r="B27" s="10"/>
      <c r="C27" s="11">
        <f t="shared" ref="C27:M27" si="6">IF(ISNUMBER($B8),C8/$B8," ")</f>
        <v>3.2758620689655173</v>
      </c>
      <c r="D27" s="11">
        <f t="shared" si="6"/>
        <v>0.10344827586206896</v>
      </c>
      <c r="E27" s="11">
        <f t="shared" si="6"/>
        <v>1.5172413793103448</v>
      </c>
      <c r="F27" s="11">
        <f t="shared" si="6"/>
        <v>12.689655172413794</v>
      </c>
      <c r="G27" s="11">
        <f t="shared" si="6"/>
        <v>1.4137931034482758</v>
      </c>
      <c r="H27" s="11">
        <f t="shared" si="6"/>
        <v>0.96551724137931039</v>
      </c>
      <c r="I27" s="11">
        <f t="shared" si="6"/>
        <v>0.93103448275862066</v>
      </c>
      <c r="J27" s="11">
        <f t="shared" si="6"/>
        <v>1.5172413793103448</v>
      </c>
      <c r="K27" s="11">
        <f t="shared" si="6"/>
        <v>0</v>
      </c>
      <c r="L27" s="11">
        <f t="shared" si="6"/>
        <v>0</v>
      </c>
      <c r="M27" s="11">
        <f t="shared" si="6"/>
        <v>8.3793103448275854</v>
      </c>
    </row>
    <row r="28" spans="1:13" x14ac:dyDescent="0.25">
      <c r="A28" s="9" t="str">
        <f t="shared" si="1"/>
        <v>Michael Rosewarne</v>
      </c>
      <c r="B28" s="10"/>
      <c r="C28" s="11">
        <f t="shared" ref="C28:M28" si="7">IF(ISNUMBER($B9),C9/$B9," ")</f>
        <v>1.4137931034482758</v>
      </c>
      <c r="D28" s="11">
        <f t="shared" si="7"/>
        <v>0</v>
      </c>
      <c r="E28" s="11">
        <f t="shared" si="7"/>
        <v>0.10344827586206896</v>
      </c>
      <c r="F28" s="11">
        <f t="shared" si="7"/>
        <v>4.2413793103448274</v>
      </c>
      <c r="G28" s="11">
        <f t="shared" si="7"/>
        <v>0.89655172413793105</v>
      </c>
      <c r="H28" s="11">
        <f t="shared" si="7"/>
        <v>0.82758620689655171</v>
      </c>
      <c r="I28" s="11">
        <f t="shared" si="7"/>
        <v>6.8965517241379309E-2</v>
      </c>
      <c r="J28" s="11">
        <f t="shared" si="7"/>
        <v>0.48275862068965519</v>
      </c>
      <c r="K28" s="11">
        <f t="shared" si="7"/>
        <v>0</v>
      </c>
      <c r="L28" s="11">
        <f t="shared" si="7"/>
        <v>0</v>
      </c>
      <c r="M28" s="11">
        <f t="shared" si="7"/>
        <v>2.9310344827586206</v>
      </c>
    </row>
    <row r="29" spans="1:13" x14ac:dyDescent="0.25">
      <c r="A29" s="9" t="str">
        <f t="shared" si="1"/>
        <v>Brenton Nelson</v>
      </c>
      <c r="B29" s="10"/>
      <c r="C29" s="11">
        <f t="shared" ref="C29:M29" si="8">IF(ISNUMBER($B10),C10/$B10," ")</f>
        <v>2.4</v>
      </c>
      <c r="D29" s="11">
        <f t="shared" si="8"/>
        <v>0.8</v>
      </c>
      <c r="E29" s="11">
        <f t="shared" si="8"/>
        <v>0.2</v>
      </c>
      <c r="F29" s="11">
        <f t="shared" si="8"/>
        <v>5.8</v>
      </c>
      <c r="G29" s="11">
        <f t="shared" si="8"/>
        <v>1.4</v>
      </c>
      <c r="H29" s="11">
        <f t="shared" si="8"/>
        <v>1.8</v>
      </c>
      <c r="I29" s="11">
        <f t="shared" si="8"/>
        <v>0.2</v>
      </c>
      <c r="J29" s="11">
        <f t="shared" si="8"/>
        <v>0.4</v>
      </c>
      <c r="K29" s="11">
        <f t="shared" si="8"/>
        <v>0</v>
      </c>
      <c r="L29" s="11">
        <f t="shared" si="8"/>
        <v>0</v>
      </c>
      <c r="M29" s="11">
        <f t="shared" si="8"/>
        <v>7.4</v>
      </c>
    </row>
    <row r="30" spans="1:13" x14ac:dyDescent="0.25">
      <c r="A30" s="9" t="str">
        <f t="shared" si="1"/>
        <v>Andrew McDonald</v>
      </c>
      <c r="B30" s="10"/>
      <c r="C30" s="11">
        <f t="shared" ref="C30:M30" si="9">IF(ISNUMBER($B11),C11/$B11," ")</f>
        <v>1.1904761904761905</v>
      </c>
      <c r="D30" s="11">
        <f t="shared" si="9"/>
        <v>4.7619047619047616E-2</v>
      </c>
      <c r="E30" s="11">
        <f t="shared" si="9"/>
        <v>0.66666666666666663</v>
      </c>
      <c r="F30" s="11">
        <f t="shared" si="9"/>
        <v>4.4761904761904763</v>
      </c>
      <c r="G30" s="11">
        <f t="shared" si="9"/>
        <v>1.5714285714285714</v>
      </c>
      <c r="H30" s="11">
        <f t="shared" si="9"/>
        <v>0.95238095238095233</v>
      </c>
      <c r="I30" s="11">
        <f t="shared" si="9"/>
        <v>0.2857142857142857</v>
      </c>
      <c r="J30" s="11">
        <f t="shared" si="9"/>
        <v>0.8571428571428571</v>
      </c>
      <c r="K30" s="11">
        <f t="shared" si="9"/>
        <v>0</v>
      </c>
      <c r="L30" s="11">
        <f t="shared" si="9"/>
        <v>0</v>
      </c>
      <c r="M30" s="11">
        <f t="shared" si="9"/>
        <v>3.1904761904761907</v>
      </c>
    </row>
    <row r="31" spans="1:13" x14ac:dyDescent="0.25">
      <c r="A31" s="9" t="str">
        <f t="shared" si="1"/>
        <v>Russel Dungganon</v>
      </c>
      <c r="B31" s="8"/>
      <c r="C31" s="11">
        <f t="shared" ref="C31:M31" si="10">IF(ISNUMBER($B12),C12/$B12," ")</f>
        <v>1.5</v>
      </c>
      <c r="D31" s="11">
        <f t="shared" si="10"/>
        <v>0.26666666666666666</v>
      </c>
      <c r="E31" s="11">
        <f t="shared" si="10"/>
        <v>0.73333333333333328</v>
      </c>
      <c r="F31" s="11">
        <f t="shared" si="10"/>
        <v>2.7333333333333334</v>
      </c>
      <c r="G31" s="11">
        <f t="shared" si="10"/>
        <v>1</v>
      </c>
      <c r="H31" s="11">
        <f t="shared" si="10"/>
        <v>1.3</v>
      </c>
      <c r="I31" s="11">
        <f t="shared" si="10"/>
        <v>0.13333333333333333</v>
      </c>
      <c r="J31" s="11">
        <f t="shared" si="10"/>
        <v>1.4333333333333333</v>
      </c>
      <c r="K31" s="11">
        <f t="shared" si="10"/>
        <v>0</v>
      </c>
      <c r="L31" s="11">
        <f t="shared" si="10"/>
        <v>0</v>
      </c>
      <c r="M31" s="11">
        <f t="shared" si="10"/>
        <v>4.5333333333333332</v>
      </c>
    </row>
    <row r="32" spans="1:13" x14ac:dyDescent="0.25">
      <c r="A32" s="9" t="str">
        <f t="shared" si="1"/>
        <v xml:space="preserve"> </v>
      </c>
      <c r="B32" s="8"/>
      <c r="C32" s="11" t="str">
        <f t="shared" ref="C32:M32" si="11">IF(ISNUMBER($B13),C13/$B13," ")</f>
        <v xml:space="preserve"> </v>
      </c>
      <c r="D32" s="11" t="str">
        <f t="shared" si="11"/>
        <v xml:space="preserve"> </v>
      </c>
      <c r="E32" s="11" t="str">
        <f t="shared" si="11"/>
        <v xml:space="preserve"> </v>
      </c>
      <c r="F32" s="11" t="str">
        <f t="shared" si="11"/>
        <v xml:space="preserve"> </v>
      </c>
      <c r="G32" s="11" t="str">
        <f t="shared" si="11"/>
        <v xml:space="preserve"> </v>
      </c>
      <c r="H32" s="11" t="str">
        <f t="shared" si="11"/>
        <v xml:space="preserve"> </v>
      </c>
      <c r="I32" s="11" t="str">
        <f t="shared" si="11"/>
        <v xml:space="preserve"> </v>
      </c>
      <c r="J32" s="11" t="str">
        <f t="shared" si="11"/>
        <v xml:space="preserve"> </v>
      </c>
      <c r="K32" s="11" t="str">
        <f t="shared" si="11"/>
        <v xml:space="preserve"> </v>
      </c>
      <c r="L32" s="11" t="str">
        <f t="shared" si="11"/>
        <v xml:space="preserve"> </v>
      </c>
      <c r="M32" s="11" t="str">
        <f t="shared" si="11"/>
        <v xml:space="preserve"> </v>
      </c>
    </row>
    <row r="33" spans="1:13" x14ac:dyDescent="0.25">
      <c r="A33" s="9" t="str">
        <f t="shared" si="1"/>
        <v xml:space="preserve"> </v>
      </c>
      <c r="B33" s="8"/>
      <c r="C33" s="11" t="str">
        <f t="shared" ref="C33:M33" si="12">IF(ISNUMBER($B14),C14/$B14," ")</f>
        <v xml:space="preserve"> </v>
      </c>
      <c r="D33" s="11" t="str">
        <f t="shared" si="12"/>
        <v xml:space="preserve"> </v>
      </c>
      <c r="E33" s="11" t="str">
        <f t="shared" si="12"/>
        <v xml:space="preserve"> </v>
      </c>
      <c r="F33" s="11" t="str">
        <f t="shared" si="12"/>
        <v xml:space="preserve"> </v>
      </c>
      <c r="G33" s="11" t="str">
        <f t="shared" si="12"/>
        <v xml:space="preserve"> </v>
      </c>
      <c r="H33" s="11" t="str">
        <f t="shared" si="12"/>
        <v xml:space="preserve"> </v>
      </c>
      <c r="I33" s="11" t="str">
        <f t="shared" si="12"/>
        <v xml:space="preserve"> </v>
      </c>
      <c r="J33" s="11" t="str">
        <f t="shared" si="12"/>
        <v xml:space="preserve"> </v>
      </c>
      <c r="K33" s="11" t="str">
        <f t="shared" si="12"/>
        <v xml:space="preserve"> </v>
      </c>
      <c r="L33" s="11" t="str">
        <f t="shared" si="12"/>
        <v xml:space="preserve"> </v>
      </c>
      <c r="M33" s="11" t="str">
        <f t="shared" si="12"/>
        <v xml:space="preserve"> </v>
      </c>
    </row>
    <row r="34" spans="1:13" x14ac:dyDescent="0.25">
      <c r="A34" s="9" t="str">
        <f t="shared" si="1"/>
        <v xml:space="preserve"> </v>
      </c>
      <c r="B34" s="8"/>
      <c r="C34" s="11" t="str">
        <f t="shared" ref="C34:M35" si="13">IF(ISNUMBER($B15),C15/$B15," ")</f>
        <v xml:space="preserve"> </v>
      </c>
      <c r="D34" s="11" t="str">
        <f t="shared" si="13"/>
        <v xml:space="preserve"> </v>
      </c>
      <c r="E34" s="11" t="str">
        <f t="shared" si="13"/>
        <v xml:space="preserve"> </v>
      </c>
      <c r="F34" s="11" t="str">
        <f t="shared" si="13"/>
        <v xml:space="preserve"> </v>
      </c>
      <c r="G34" s="11" t="str">
        <f t="shared" si="13"/>
        <v xml:space="preserve"> </v>
      </c>
      <c r="H34" s="11" t="str">
        <f t="shared" si="13"/>
        <v xml:space="preserve"> </v>
      </c>
      <c r="I34" s="11" t="str">
        <f t="shared" si="13"/>
        <v xml:space="preserve"> </v>
      </c>
      <c r="J34" s="11" t="str">
        <f t="shared" si="13"/>
        <v xml:space="preserve"> </v>
      </c>
      <c r="K34" s="11" t="str">
        <f t="shared" si="13"/>
        <v xml:space="preserve"> </v>
      </c>
      <c r="L34" s="11" t="str">
        <f t="shared" si="13"/>
        <v xml:space="preserve"> </v>
      </c>
      <c r="M34" s="11" t="str">
        <f t="shared" si="13"/>
        <v xml:space="preserve"> </v>
      </c>
    </row>
    <row r="35" spans="1:13" x14ac:dyDescent="0.25">
      <c r="A35" s="9" t="str">
        <f t="shared" si="1"/>
        <v xml:space="preserve"> </v>
      </c>
      <c r="B35" s="17"/>
      <c r="C35" s="11" t="str">
        <f t="shared" si="13"/>
        <v xml:space="preserve"> </v>
      </c>
      <c r="D35" s="11" t="str">
        <f t="shared" si="13"/>
        <v xml:space="preserve"> </v>
      </c>
      <c r="E35" s="11" t="str">
        <f t="shared" si="13"/>
        <v xml:space="preserve"> </v>
      </c>
      <c r="F35" s="11" t="str">
        <f t="shared" si="13"/>
        <v xml:space="preserve"> </v>
      </c>
      <c r="G35" s="11" t="str">
        <f t="shared" si="13"/>
        <v xml:space="preserve"> </v>
      </c>
      <c r="H35" s="11" t="str">
        <f t="shared" si="13"/>
        <v xml:space="preserve"> </v>
      </c>
      <c r="I35" s="11" t="str">
        <f t="shared" si="13"/>
        <v xml:space="preserve"> </v>
      </c>
      <c r="J35" s="11" t="str">
        <f t="shared" si="13"/>
        <v xml:space="preserve"> </v>
      </c>
      <c r="K35" s="11" t="str">
        <f t="shared" si="13"/>
        <v xml:space="preserve"> </v>
      </c>
      <c r="L35" s="11" t="str">
        <f t="shared" si="13"/>
        <v xml:space="preserve"> </v>
      </c>
      <c r="M35" s="11" t="str">
        <f t="shared" si="13"/>
        <v xml:space="preserve"> </v>
      </c>
    </row>
  </sheetData>
  <mergeCells count="3">
    <mergeCell ref="A1:O1"/>
    <mergeCell ref="A19:M19"/>
    <mergeCell ref="A20:M20"/>
  </mergeCells>
  <conditionalFormatting sqref="A3:A15">
    <cfRule type="expression" dxfId="1" priority="7">
      <formula>O3&gt;11</formula>
    </cfRule>
  </conditionalFormatting>
  <conditionalFormatting sqref="A16">
    <cfRule type="expression" dxfId="0" priority="1">
      <formula>O16&gt;11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10</vt:lpstr>
      <vt:lpstr>Leaders</vt:lpstr>
      <vt:lpstr>HUSTLA'z</vt:lpstr>
      <vt:lpstr>Ring Stingers</vt:lpstr>
      <vt:lpstr>Robo Pandas</vt:lpstr>
      <vt:lpstr>Super Splash Bro's</vt:lpstr>
      <vt:lpstr>The Meme Team</vt:lpstr>
      <vt:lpstr>The Revolution</vt:lpstr>
      <vt:lpstr>Titans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2019-02-19T22:15:09Z</dcterms:modified>
</cp:coreProperties>
</file>